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201901\Documents\softball-okegawa2011\mysite1\"/>
    </mc:Choice>
  </mc:AlternateContent>
  <xr:revisionPtr revIDLastSave="0" documentId="8_{61F7B359-C711-49AC-B2F9-18DB010EE7D2}" xr6:coauthVersionLast="45" xr6:coauthVersionMax="45" xr10:uidLastSave="{00000000-0000-0000-0000-000000000000}"/>
  <bookViews>
    <workbookView xWindow="-108" yWindow="-108" windowWidth="23256" windowHeight="12576" tabRatio="730" xr2:uid="{00000000-000D-0000-FFFF-FFFF00000000}"/>
  </bookViews>
  <sheets>
    <sheet name="3.案内" sheetId="9" r:id="rId1"/>
    <sheet name="6.データ入力" sheetId="4" r:id="rId2"/>
    <sheet name="⑨秋申込書" sheetId="34" r:id="rId3"/>
    <sheet name="⑩秋登録選手" sheetId="35" r:id="rId4"/>
    <sheet name="⑩秋登録選手 (2)" sheetId="36" r:id="rId5"/>
    <sheet name="13.④-1保険申込み" sheetId="37" r:id="rId6"/>
    <sheet name="14.④-2保険名簿" sheetId="38" r:id="rId7"/>
    <sheet name="Sheet1" sheetId="21" r:id="rId8"/>
    <sheet name="Sheet2" sheetId="30" r:id="rId9"/>
    <sheet name="Sheet3" sheetId="33" r:id="rId10"/>
  </sheets>
  <externalReferences>
    <externalReference r:id="rId11"/>
    <externalReference r:id="rId12"/>
  </externalReferences>
  <definedNames>
    <definedName name="_xlnm.Print_Area" localSheetId="5">'13.④-1保険申込み'!$A$1:$AT$51</definedName>
    <definedName name="_xlnm.Print_Area" localSheetId="6">'14.④-2保険名簿'!$A$1:$S$36</definedName>
    <definedName name="_xlnm.Print_Area" localSheetId="2">⑨秋申込書!$A$1:$AT$51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" i="37" l="1"/>
  <c r="AK5" i="34"/>
  <c r="I48" i="37"/>
  <c r="P42" i="36"/>
  <c r="Q42" i="36"/>
  <c r="N42" i="36"/>
  <c r="O42" i="35"/>
  <c r="H5" i="38" l="1"/>
  <c r="H3" i="38"/>
  <c r="U19" i="37"/>
  <c r="U17" i="37"/>
  <c r="P15" i="37"/>
  <c r="P13" i="37"/>
  <c r="P11" i="37" l="1"/>
  <c r="C35" i="38"/>
  <c r="B35" i="38"/>
  <c r="H1" i="38"/>
  <c r="AG50" i="37"/>
  <c r="J46" i="37"/>
  <c r="F40" i="37"/>
  <c r="AX35" i="37"/>
  <c r="AW35" i="37"/>
  <c r="AX30" i="37"/>
  <c r="AW30" i="37"/>
  <c r="AO28" i="37"/>
  <c r="AL28" i="37"/>
  <c r="AI28" i="37"/>
  <c r="AF28" i="37"/>
  <c r="AC28" i="37"/>
  <c r="Z28" i="37"/>
  <c r="W28" i="37"/>
  <c r="T28" i="37"/>
  <c r="Q28" i="37"/>
  <c r="N28" i="37"/>
  <c r="K28" i="37"/>
  <c r="AX27" i="37"/>
  <c r="AO27" i="37"/>
  <c r="AL27" i="37"/>
  <c r="AI27" i="37"/>
  <c r="AF27" i="37"/>
  <c r="AC27" i="37"/>
  <c r="Z27" i="37"/>
  <c r="W27" i="37"/>
  <c r="T27" i="37"/>
  <c r="Q27" i="37"/>
  <c r="N27" i="37"/>
  <c r="K27" i="37"/>
  <c r="AX26" i="37"/>
  <c r="AX38" i="37" s="1"/>
  <c r="AW26" i="37"/>
  <c r="AW27" i="37" s="1"/>
  <c r="AH23" i="37"/>
  <c r="AH24" i="37" s="1"/>
  <c r="R43" i="37" s="1"/>
  <c r="AH22" i="37"/>
  <c r="BO17" i="37"/>
  <c r="L7" i="37"/>
  <c r="E5" i="37"/>
  <c r="O1" i="37"/>
  <c r="AW31" i="37" l="1"/>
  <c r="AW36" i="37"/>
  <c r="AX31" i="37"/>
  <c r="AX36" i="37"/>
  <c r="AW28" i="37"/>
  <c r="AW32" i="37"/>
  <c r="AW37" i="37"/>
  <c r="AX28" i="37"/>
  <c r="AX32" i="37"/>
  <c r="AX37" i="37"/>
  <c r="AW29" i="37"/>
  <c r="AW33" i="37"/>
  <c r="AW38" i="37"/>
  <c r="AX29" i="37"/>
  <c r="AX33" i="37"/>
  <c r="C31" i="9" l="1"/>
  <c r="C27" i="9"/>
  <c r="C26" i="9"/>
  <c r="C35" i="9" l="1"/>
  <c r="C34" i="9"/>
  <c r="H10" i="34" l="1"/>
  <c r="D1" i="36" l="1"/>
  <c r="C33" i="9" l="1"/>
  <c r="C30" i="9"/>
  <c r="C32" i="9"/>
  <c r="C28" i="9"/>
  <c r="C25" i="9"/>
  <c r="G3" i="35"/>
  <c r="G3" i="36" s="1"/>
  <c r="D1" i="35"/>
  <c r="Q23" i="34"/>
  <c r="U21" i="34"/>
  <c r="U19" i="34"/>
  <c r="P17" i="34"/>
  <c r="P15" i="34"/>
  <c r="P13" i="34"/>
  <c r="F40" i="34" s="1"/>
  <c r="K1" i="34"/>
  <c r="L46" i="34" s="1"/>
  <c r="I48" i="34"/>
  <c r="AG51" i="34"/>
  <c r="E7" i="34"/>
  <c r="C2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TSUKAMOTO08</author>
  </authors>
  <commentList>
    <comment ref="B8" authorId="0" shapeId="0" xr:uid="{99F91A84-0F77-4F57-8F58-B186193FD505}">
      <text>
        <r>
          <rPr>
            <b/>
            <sz val="9"/>
            <color indexed="81"/>
            <rFont val="ＭＳ Ｐゴシック"/>
            <family val="3"/>
            <charset val="128"/>
          </rPr>
          <t>加入者については、○を選択してください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8387A3B2-4593-4F63-A019-D2C6F5F7D4DC}">
      <text>
        <r>
          <rPr>
            <b/>
            <sz val="9"/>
            <color indexed="81"/>
            <rFont val="ＭＳ Ｐゴシック"/>
            <family val="3"/>
            <charset val="128"/>
          </rPr>
          <t>加入者については、○を選択してください。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" authorId="0" shapeId="0" xr:uid="{0FA66DFC-5EFB-4267-93B8-B092F0ABEF20}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0" shapeId="0" xr:uid="{4B014221-01D5-468C-8D22-1AEA7F3B9251}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該当する場合○を選択してください</t>
        </r>
      </text>
    </comment>
    <comment ref="P9" authorId="0" shapeId="0" xr:uid="{E30C4256-9568-46AA-A73F-BB160435A7F8}">
      <text>
        <r>
          <rPr>
            <b/>
            <sz val="9"/>
            <color indexed="81"/>
            <rFont val="ＭＳ Ｐゴシック"/>
            <family val="3"/>
            <charset val="128"/>
          </rPr>
          <t>以下、直接入力してください</t>
        </r>
      </text>
    </comment>
  </commentList>
</comments>
</file>

<file path=xl/sharedStrings.xml><?xml version="1.0" encoding="utf-8"?>
<sst xmlns="http://schemas.openxmlformats.org/spreadsheetml/2006/main" count="208" uniqueCount="146">
  <si>
    <t>桶川市ソフトボール連盟</t>
    <rPh sb="0" eb="3">
      <t>オケガワシ</t>
    </rPh>
    <rPh sb="9" eb="11">
      <t>レンメイ</t>
    </rPh>
    <phoneticPr fontId="2"/>
  </si>
  <si>
    <t>電話番号</t>
    <rPh sb="0" eb="2">
      <t>デンワ</t>
    </rPh>
    <rPh sb="2" eb="4">
      <t>バンゴウ</t>
    </rPh>
    <phoneticPr fontId="2"/>
  </si>
  <si>
    <t>様</t>
    <rPh sb="0" eb="1">
      <t>サマ</t>
    </rPh>
    <phoneticPr fontId="2"/>
  </si>
  <si>
    <t>年度</t>
    <rPh sb="0" eb="2">
      <t>ネンド</t>
    </rPh>
    <phoneticPr fontId="2"/>
  </si>
  <si>
    <t>会長</t>
    <rPh sb="0" eb="2">
      <t>カイチョウ</t>
    </rPh>
    <phoneticPr fontId="2"/>
  </si>
  <si>
    <t>連盟会長</t>
    <rPh sb="0" eb="2">
      <t>レンメイ</t>
    </rPh>
    <rPh sb="2" eb="4">
      <t>カイチョウ</t>
    </rPh>
    <phoneticPr fontId="2"/>
  </si>
  <si>
    <t>チーム名</t>
    <rPh sb="3" eb="4">
      <t>メイ</t>
    </rPh>
    <phoneticPr fontId="2"/>
  </si>
  <si>
    <t>代表者氏名</t>
  </si>
  <si>
    <t>代表者住所</t>
  </si>
  <si>
    <t>構成人員</t>
  </si>
  <si>
    <t>名</t>
    <rPh sb="0" eb="1">
      <t>メイ</t>
    </rPh>
    <phoneticPr fontId="2"/>
  </si>
  <si>
    <t>チーム名を記入しておいて下さい。</t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</si>
  <si>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</si>
  <si>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</si>
  <si>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主将氏名</t>
    <rPh sb="0" eb="2">
      <t>シュショウ</t>
    </rPh>
    <rPh sb="2" eb="4">
      <t>シメイ</t>
    </rPh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</si>
  <si>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</si>
  <si>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</si>
  <si>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</si>
  <si>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構成人員</t>
    <rPh sb="0" eb="2">
      <t>コウセイ</t>
    </rPh>
    <rPh sb="2" eb="4">
      <t>ジンイン</t>
    </rPh>
    <phoneticPr fontId="2"/>
  </si>
  <si>
    <t>提出日（春）</t>
    <rPh sb="0" eb="2">
      <t>テイシュツ</t>
    </rPh>
    <rPh sb="2" eb="3">
      <t>ビ</t>
    </rPh>
    <rPh sb="4" eb="5">
      <t>ハル</t>
    </rPh>
    <phoneticPr fontId="2"/>
  </si>
  <si>
    <t>提出日（秋）</t>
    <rPh sb="0" eb="2">
      <t>テイシュツ</t>
    </rPh>
    <rPh sb="2" eb="3">
      <t>ビ</t>
    </rPh>
    <rPh sb="4" eb="5">
      <t>アキ</t>
    </rPh>
    <phoneticPr fontId="2"/>
  </si>
  <si>
    <t>提出日（シニア）</t>
    <rPh sb="0" eb="2">
      <t>テイシュツ</t>
    </rPh>
    <rPh sb="2" eb="3">
      <t>ビ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</si>
  <si>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</si>
  <si>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</si>
  <si>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</si>
  <si>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全角</t>
    <rPh sb="0" eb="2">
      <t>ゼンカク</t>
    </rPh>
    <phoneticPr fontId="2"/>
  </si>
  <si>
    <t>半角</t>
    <rPh sb="0" eb="2">
      <t>ハンカク</t>
    </rPh>
    <phoneticPr fontId="2"/>
  </si>
  <si>
    <t>チーム代表者各位</t>
  </si>
  <si>
    <t>桶川市ソフトボール連盟</t>
  </si>
  <si>
    <t>今後の予定</t>
    <rPh sb="0" eb="2">
      <t>コンゴ</t>
    </rPh>
    <rPh sb="3" eb="5">
      <t>ヨテイ</t>
    </rPh>
    <phoneticPr fontId="2"/>
  </si>
  <si>
    <t>日　　時</t>
    <phoneticPr fontId="2"/>
  </si>
  <si>
    <t>場　　所</t>
    <phoneticPr fontId="2"/>
  </si>
  <si>
    <t>満年齢</t>
    <rPh sb="0" eb="3">
      <t>マンネンレイ</t>
    </rPh>
    <phoneticPr fontId="2"/>
  </si>
  <si>
    <r>
      <t>JISA4</t>
    </r>
    <r>
      <rPr>
        <sz val="11"/>
        <rFont val="ＭＳ Ｐ明朝"/>
        <family val="1"/>
        <charset val="128"/>
      </rPr>
      <t>判</t>
    </r>
    <rPh sb="5" eb="6">
      <t>ハン</t>
    </rPh>
    <phoneticPr fontId="2"/>
  </si>
  <si>
    <r>
      <t>背番号の若い順に記入（監督・コーチ・主将などにかかわりなく）、背番号は</t>
    </r>
    <r>
      <rPr>
        <sz val="8"/>
        <rFont val="Century"/>
        <family val="1"/>
      </rPr>
      <t>1</t>
    </r>
    <r>
      <rPr>
        <sz val="8"/>
        <rFont val="ＭＳ Ｐ明朝"/>
        <family val="1"/>
        <charset val="128"/>
      </rPr>
      <t>～</t>
    </r>
    <r>
      <rPr>
        <sz val="8"/>
        <rFont val="Century"/>
        <family val="1"/>
      </rPr>
      <t>99</t>
    </r>
    <r>
      <rPr>
        <sz val="8"/>
        <rFont val="ＭＳ Ｐ明朝"/>
        <family val="1"/>
        <charset val="128"/>
      </rPr>
      <t>までとします。</t>
    </r>
    <rPh sb="0" eb="3">
      <t>セバンゴウ</t>
    </rPh>
    <rPh sb="4" eb="5">
      <t>ワカ</t>
    </rPh>
    <rPh sb="6" eb="7">
      <t>ジュン</t>
    </rPh>
    <rPh sb="8" eb="10">
      <t>キニュウ</t>
    </rPh>
    <rPh sb="11" eb="13">
      <t>カントク</t>
    </rPh>
    <rPh sb="18" eb="20">
      <t>シュショウ</t>
    </rPh>
    <rPh sb="31" eb="34">
      <t>セバンゴウ</t>
    </rPh>
    <phoneticPr fontId="2"/>
  </si>
  <si>
    <r>
      <t>用紙が足りない場合は　その</t>
    </r>
    <r>
      <rPr>
        <sz val="8"/>
        <rFont val="Century"/>
        <family val="1"/>
      </rPr>
      <t>2</t>
    </r>
    <r>
      <rPr>
        <sz val="8"/>
        <rFont val="ＭＳ Ｐ明朝"/>
        <family val="1"/>
        <charset val="128"/>
      </rPr>
      <t>　を使用してください。選手氏名・住所は正確に記入してください。</t>
    </r>
    <rPh sb="0" eb="2">
      <t>ヨウシ</t>
    </rPh>
    <rPh sb="3" eb="4">
      <t>タ</t>
    </rPh>
    <rPh sb="7" eb="9">
      <t>バアイ</t>
    </rPh>
    <rPh sb="16" eb="18">
      <t>シヨウ</t>
    </rPh>
    <rPh sb="25" eb="27">
      <t>センシュ</t>
    </rPh>
    <rPh sb="27" eb="29">
      <t>シメイ</t>
    </rPh>
    <rPh sb="30" eb="32">
      <t>ジュウショ</t>
    </rPh>
    <rPh sb="33" eb="35">
      <t>セイカク</t>
    </rPh>
    <rPh sb="36" eb="38">
      <t>キニュウ</t>
    </rPh>
    <phoneticPr fontId="2"/>
  </si>
  <si>
    <t>（その　２）</t>
    <phoneticPr fontId="2"/>
  </si>
  <si>
    <t>の部分に入力すると各用紙に反映されます</t>
    <rPh sb="1" eb="3">
      <t>ブブン</t>
    </rPh>
    <rPh sb="4" eb="6">
      <t>ニュウリョク</t>
    </rPh>
    <rPh sb="9" eb="10">
      <t>カク</t>
    </rPh>
    <rPh sb="10" eb="12">
      <t>ヨウシ</t>
    </rPh>
    <rPh sb="13" eb="15">
      <t>ハンエイ</t>
    </rPh>
    <phoneticPr fontId="2"/>
  </si>
  <si>
    <t>http://softball-okegawa.main.jp/</t>
    <phoneticPr fontId="2"/>
  </si>
  <si>
    <t>不明な点は事務局まで。</t>
    <rPh sb="0" eb="2">
      <t>フメイ</t>
    </rPh>
    <rPh sb="3" eb="4">
      <t>テン</t>
    </rPh>
    <phoneticPr fontId="2"/>
  </si>
  <si>
    <t>選手氏名・住所は正確に記入してください。</t>
    <rPh sb="0" eb="2">
      <t>センシュ</t>
    </rPh>
    <rPh sb="2" eb="4">
      <t>シメイ</t>
    </rPh>
    <rPh sb="5" eb="7">
      <t>ジュウショ</t>
    </rPh>
    <rPh sb="8" eb="10">
      <t>セイカク</t>
    </rPh>
    <rPh sb="11" eb="13">
      <t>キニュウ</t>
    </rPh>
    <phoneticPr fontId="2"/>
  </si>
  <si>
    <r>
      <t>半角　</t>
    </r>
    <r>
      <rPr>
        <sz val="11"/>
        <color indexed="10"/>
        <rFont val="Century"/>
        <family val="1"/>
      </rPr>
      <t>2015/1/31</t>
    </r>
    <r>
      <rPr>
        <sz val="11"/>
        <color indexed="10"/>
        <rFont val="ＭＳ Ｐ明朝"/>
        <family val="1"/>
        <charset val="128"/>
      </rPr>
      <t>の形式で入力</t>
    </r>
    <rPh sb="0" eb="2">
      <t>ハンカク</t>
    </rPh>
    <rPh sb="13" eb="15">
      <t>ケイシキ</t>
    </rPh>
    <rPh sb="16" eb="18">
      <t>ニュウリョク</t>
    </rPh>
    <phoneticPr fontId="2"/>
  </si>
  <si>
    <r>
      <t>半角　</t>
    </r>
    <r>
      <rPr>
        <sz val="11"/>
        <color indexed="10"/>
        <rFont val="Century"/>
        <family val="1"/>
      </rPr>
      <t>2015/8/29</t>
    </r>
    <r>
      <rPr>
        <sz val="11"/>
        <color indexed="10"/>
        <rFont val="ＭＳ Ｐ明朝"/>
        <family val="1"/>
        <charset val="128"/>
      </rPr>
      <t>の形式で入力</t>
    </r>
    <rPh sb="0" eb="2">
      <t>ハンカク</t>
    </rPh>
    <rPh sb="13" eb="15">
      <t>ケイシキ</t>
    </rPh>
    <rPh sb="16" eb="18">
      <t>ニュウリョク</t>
    </rPh>
    <phoneticPr fontId="2"/>
  </si>
  <si>
    <t>携帯電話（可能な限り）</t>
    <rPh sb="0" eb="2">
      <t>ケイタイ</t>
    </rPh>
    <rPh sb="2" eb="4">
      <t>デンワ</t>
    </rPh>
    <rPh sb="5" eb="7">
      <t>カノウ</t>
    </rPh>
    <rPh sb="8" eb="9">
      <t>カギ</t>
    </rPh>
    <phoneticPr fontId="2"/>
  </si>
  <si>
    <r>
      <t>半角　</t>
    </r>
    <r>
      <rPr>
        <sz val="11"/>
        <color indexed="10"/>
        <rFont val="Century"/>
        <family val="1"/>
      </rPr>
      <t>048-123-4567</t>
    </r>
    <r>
      <rPr>
        <sz val="11"/>
        <color indexed="10"/>
        <rFont val="ＭＳ Ｐ明朝"/>
        <family val="1"/>
        <charset val="128"/>
      </rPr>
      <t>　と入力</t>
    </r>
    <rPh sb="0" eb="2">
      <t>ハンカク</t>
    </rPh>
    <rPh sb="17" eb="19">
      <t>ニュウリョク</t>
    </rPh>
    <phoneticPr fontId="2"/>
  </si>
  <si>
    <r>
      <t>半角　</t>
    </r>
    <r>
      <rPr>
        <sz val="11"/>
        <color indexed="10"/>
        <rFont val="Century"/>
        <family val="1"/>
      </rPr>
      <t>090-1234-5678</t>
    </r>
    <r>
      <rPr>
        <sz val="11"/>
        <color indexed="10"/>
        <rFont val="ＭＳ Ｐ明朝"/>
        <family val="1"/>
        <charset val="128"/>
      </rPr>
      <t>　と入力</t>
    </r>
    <rPh sb="0" eb="2">
      <t>ハンカク</t>
    </rPh>
    <rPh sb="18" eb="20">
      <t>ニュウリョク</t>
    </rPh>
    <phoneticPr fontId="2"/>
  </si>
  <si>
    <t>各チームとも遺漏のないようにご対応お願いいたします。</t>
    <rPh sb="0" eb="1">
      <t>カク</t>
    </rPh>
    <rPh sb="6" eb="8">
      <t>イロウ</t>
    </rPh>
    <rPh sb="15" eb="17">
      <t>タイオウ</t>
    </rPh>
    <rPh sb="18" eb="19">
      <t>ネガ</t>
    </rPh>
    <phoneticPr fontId="2"/>
  </si>
  <si>
    <t>半田　国雄</t>
    <rPh sb="0" eb="2">
      <t>ハンダ</t>
    </rPh>
    <rPh sb="3" eb="5">
      <t>クニオ</t>
    </rPh>
    <phoneticPr fontId="2"/>
  </si>
  <si>
    <t>会長　　半田　国雄</t>
    <rPh sb="4" eb="6">
      <t>ハンダ</t>
    </rPh>
    <rPh sb="7" eb="9">
      <t>クニオ</t>
    </rPh>
    <phoneticPr fontId="2"/>
  </si>
  <si>
    <t>桶川サンアリーナ　2階会議室</t>
    <rPh sb="0" eb="2">
      <t>オケガワ</t>
    </rPh>
    <rPh sb="10" eb="11">
      <t>カイ</t>
    </rPh>
    <rPh sb="11" eb="14">
      <t>カイギシツ</t>
    </rPh>
    <phoneticPr fontId="2"/>
  </si>
  <si>
    <t>⑨</t>
    <phoneticPr fontId="2"/>
  </si>
  <si>
    <t>年度桶川市民秋季ソフトボール大会</t>
    <rPh sb="0" eb="2">
      <t>ネンド</t>
    </rPh>
    <rPh sb="5" eb="6">
      <t>ミン</t>
    </rPh>
    <rPh sb="6" eb="8">
      <t>シュウキ</t>
    </rPh>
    <rPh sb="14" eb="16">
      <t>タイカイ</t>
    </rPh>
    <phoneticPr fontId="2"/>
  </si>
  <si>
    <t>参加申込書</t>
    <rPh sb="0" eb="2">
      <t>サンカ</t>
    </rPh>
    <rPh sb="2" eb="5">
      <t>モウシコミショ</t>
    </rPh>
    <phoneticPr fontId="2"/>
  </si>
  <si>
    <t>年度桶川市民秋季ソフトボール大会に、参加申し込みいたします。（参加費5,000円）</t>
    <rPh sb="5" eb="6">
      <t>ミン</t>
    </rPh>
    <rPh sb="6" eb="8">
      <t>シュウキ</t>
    </rPh>
    <rPh sb="14" eb="16">
      <t>タイカイ</t>
    </rPh>
    <rPh sb="18" eb="20">
      <t>サンカ</t>
    </rPh>
    <rPh sb="20" eb="21">
      <t>モウ</t>
    </rPh>
    <rPh sb="22" eb="23">
      <t>コ</t>
    </rPh>
    <rPh sb="31" eb="33">
      <t>サンカ</t>
    </rPh>
    <rPh sb="33" eb="34">
      <t>ヒ</t>
    </rPh>
    <rPh sb="39" eb="40">
      <t>エン</t>
    </rPh>
    <phoneticPr fontId="2"/>
  </si>
  <si>
    <t>領　　収　　書</t>
  </si>
  <si>
    <t>様</t>
    <phoneticPr fontId="2"/>
  </si>
  <si>
    <t>年度桶川市民秋季ソフトボール大会参加費として</t>
    <rPh sb="6" eb="8">
      <t>シュウキ</t>
    </rPh>
    <rPh sb="18" eb="19">
      <t>ヒ</t>
    </rPh>
    <phoneticPr fontId="2"/>
  </si>
  <si>
    <t>⑩</t>
    <phoneticPr fontId="2"/>
  </si>
  <si>
    <t>⑩</t>
    <phoneticPr fontId="2"/>
  </si>
  <si>
    <t>年度桶川市民秋季ソフトボール大会登録選手名簿</t>
    <rPh sb="0" eb="2">
      <t>ネンド</t>
    </rPh>
    <rPh sb="2" eb="4">
      <t>オケガワ</t>
    </rPh>
    <rPh sb="4" eb="6">
      <t>シミン</t>
    </rPh>
    <rPh sb="6" eb="8">
      <t>シュウキ</t>
    </rPh>
    <rPh sb="14" eb="16">
      <t>タイカイ</t>
    </rPh>
    <rPh sb="16" eb="18">
      <t>トウロク</t>
    </rPh>
    <rPh sb="18" eb="20">
      <t>センシュ</t>
    </rPh>
    <rPh sb="20" eb="22">
      <t>メイボ</t>
    </rPh>
    <phoneticPr fontId="2"/>
  </si>
  <si>
    <t>、</t>
    <phoneticPr fontId="2"/>
  </si>
  <si>
    <t>女子選手は、背番号を○で囲んでください。</t>
    <rPh sb="0" eb="2">
      <t>ジョシ</t>
    </rPh>
    <rPh sb="2" eb="4">
      <t>センシュ</t>
    </rPh>
    <rPh sb="6" eb="9">
      <t>セバンゴウ</t>
    </rPh>
    <rPh sb="12" eb="13">
      <t>カコ</t>
    </rPh>
    <phoneticPr fontId="2"/>
  </si>
  <si>
    <t>携帯電話</t>
    <rPh sb="0" eb="2">
      <t>ケイタイ</t>
    </rPh>
    <rPh sb="2" eb="4">
      <t>デンワ</t>
    </rPh>
    <phoneticPr fontId="2"/>
  </si>
  <si>
    <t>大会日程</t>
    <rPh sb="0" eb="2">
      <t>タイカイ</t>
    </rPh>
    <rPh sb="2" eb="4">
      <t>ニッテイ</t>
    </rPh>
    <phoneticPr fontId="2"/>
  </si>
  <si>
    <r>
      <rPr>
        <sz val="12"/>
        <rFont val="ＭＳ Ｐ明朝"/>
        <family val="1"/>
        <charset val="128"/>
      </rPr>
      <t>持参するもの</t>
    </r>
    <rPh sb="0" eb="2">
      <t>ジサン</t>
    </rPh>
    <phoneticPr fontId="2"/>
  </si>
  <si>
    <r>
      <rPr>
        <sz val="12"/>
        <rFont val="ＭＳ Ｐ明朝"/>
        <family val="1"/>
        <charset val="128"/>
      </rPr>
      <t>現金</t>
    </r>
    <r>
      <rPr>
        <sz val="12"/>
        <rFont val="Century"/>
        <family val="1"/>
      </rPr>
      <t>5,000</t>
    </r>
    <r>
      <rPr>
        <sz val="12"/>
        <rFont val="ＭＳ Ｐ明朝"/>
        <family val="1"/>
        <charset val="128"/>
      </rPr>
      <t>円、申込書、登録選手名簿</t>
    </r>
    <rPh sb="0" eb="2">
      <t>ゲンキン</t>
    </rPh>
    <rPh sb="7" eb="8">
      <t>エン</t>
    </rPh>
    <rPh sb="9" eb="12">
      <t>モウシコミショ</t>
    </rPh>
    <rPh sb="13" eb="15">
      <t>トウロク</t>
    </rPh>
    <rPh sb="15" eb="17">
      <t>センシュ</t>
    </rPh>
    <rPh sb="17" eb="19">
      <t>メイボ</t>
    </rPh>
    <phoneticPr fontId="2"/>
  </si>
  <si>
    <t>理事会</t>
    <rPh sb="0" eb="3">
      <t>リジカイ</t>
    </rPh>
    <phoneticPr fontId="2"/>
  </si>
  <si>
    <t>桶川市民秋季ソフトボール大会　代表者会議</t>
    <rPh sb="0" eb="2">
      <t>オケガワ</t>
    </rPh>
    <rPh sb="2" eb="4">
      <t>シミン</t>
    </rPh>
    <rPh sb="4" eb="6">
      <t>シュウキ</t>
    </rPh>
    <rPh sb="12" eb="14">
      <t>タイカイ</t>
    </rPh>
    <rPh sb="15" eb="18">
      <t>ダイヒョウシャ</t>
    </rPh>
    <rPh sb="18" eb="20">
      <t>カイギ</t>
    </rPh>
    <phoneticPr fontId="2"/>
  </si>
  <si>
    <t>(サンアリーナ)</t>
    <phoneticPr fontId="2"/>
  </si>
  <si>
    <t>＊県南支部長杯シニア大会　代表者会議</t>
    <rPh sb="1" eb="3">
      <t>ケンナン</t>
    </rPh>
    <rPh sb="3" eb="5">
      <t>シブ</t>
    </rPh>
    <rPh sb="5" eb="6">
      <t>チョウ</t>
    </rPh>
    <rPh sb="6" eb="7">
      <t>ハイ</t>
    </rPh>
    <rPh sb="10" eb="12">
      <t>タイカイ</t>
    </rPh>
    <rPh sb="13" eb="16">
      <t>ダイヒョウシャ</t>
    </rPh>
    <rPh sb="16" eb="18">
      <t>カイギ</t>
    </rPh>
    <phoneticPr fontId="2"/>
  </si>
  <si>
    <t>（会議会場）</t>
    <rPh sb="1" eb="3">
      <t>カイギ</t>
    </rPh>
    <rPh sb="3" eb="5">
      <t>カイジョウ</t>
    </rPh>
    <phoneticPr fontId="2"/>
  </si>
  <si>
    <t>(ベニバナウォーク)</t>
    <phoneticPr fontId="2"/>
  </si>
  <si>
    <t>書式は、7月中旬までにホームページにエクセルファイルを掲載します。保存してご利用願います。</t>
    <rPh sb="0" eb="2">
      <t>ショシキ</t>
    </rPh>
    <rPh sb="5" eb="6">
      <t>ガツ</t>
    </rPh>
    <rPh sb="6" eb="8">
      <t>チュウジュン</t>
    </rPh>
    <rPh sb="27" eb="29">
      <t>ケイサイ</t>
    </rPh>
    <rPh sb="33" eb="35">
      <t>ホゾン</t>
    </rPh>
    <rPh sb="38" eb="41">
      <t>リヨウネガ</t>
    </rPh>
    <phoneticPr fontId="2"/>
  </si>
  <si>
    <t>（申込受付は６：30より）</t>
    <rPh sb="1" eb="3">
      <t>モウシコミ</t>
    </rPh>
    <rPh sb="3" eb="5">
      <t>ウケツケ</t>
    </rPh>
    <phoneticPr fontId="2"/>
  </si>
  <si>
    <t>令和</t>
    <rPh sb="0" eb="2">
      <t>レイワ</t>
    </rPh>
    <phoneticPr fontId="2"/>
  </si>
  <si>
    <t>但し、令和</t>
    <rPh sb="3" eb="5">
      <t>レイワ</t>
    </rPh>
    <phoneticPr fontId="2"/>
  </si>
  <si>
    <t>令和2年7月吉日</t>
    <rPh sb="0" eb="2">
      <t>レイワ</t>
    </rPh>
    <rPh sb="3" eb="4">
      <t>ネン</t>
    </rPh>
    <rPh sb="5" eb="6">
      <t>ガツ</t>
    </rPh>
    <rPh sb="6" eb="8">
      <t>キチジツ</t>
    </rPh>
    <phoneticPr fontId="2"/>
  </si>
  <si>
    <t>　令和2年度の秋季大会に向けて、代表者会議を次のとおり予定いたしましたので、</t>
    <rPh sb="1" eb="3">
      <t>レイワ</t>
    </rPh>
    <rPh sb="4" eb="6">
      <t>ネンド</t>
    </rPh>
    <rPh sb="7" eb="9">
      <t>シュウキ</t>
    </rPh>
    <rPh sb="9" eb="11">
      <t>タイカイ</t>
    </rPh>
    <rPh sb="12" eb="13">
      <t>ム</t>
    </rPh>
    <rPh sb="16" eb="19">
      <t>ダイヒョウシャ</t>
    </rPh>
    <rPh sb="19" eb="21">
      <t>カイギ</t>
    </rPh>
    <rPh sb="22" eb="23">
      <t>ツギ</t>
    </rPh>
    <rPh sb="27" eb="29">
      <t>ヨテイ</t>
    </rPh>
    <phoneticPr fontId="2"/>
  </si>
  <si>
    <r>
      <t>1</t>
    </r>
    <r>
      <rPr>
        <b/>
        <u/>
        <sz val="12"/>
        <rFont val="ＭＳ Ｐ明朝"/>
        <family val="1"/>
        <charset val="128"/>
      </rPr>
      <t>．桶川市民秋季ソフトボール大会代表者会議</t>
    </r>
    <rPh sb="2" eb="6">
      <t>オケガワシミン</t>
    </rPh>
    <rPh sb="6" eb="8">
      <t>シュウキ</t>
    </rPh>
    <rPh sb="14" eb="16">
      <t>タイカイ</t>
    </rPh>
    <rPh sb="16" eb="19">
      <t>ダイヒョウシャ</t>
    </rPh>
    <rPh sb="19" eb="21">
      <t>カイギ</t>
    </rPh>
    <phoneticPr fontId="2"/>
  </si>
  <si>
    <r>
      <t>9/13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20</t>
    </r>
    <r>
      <rPr>
        <sz val="12"/>
        <rFont val="ＭＳ Ｐ明朝"/>
        <family val="1"/>
        <charset val="128"/>
      </rPr>
      <t>、予備日</t>
    </r>
    <r>
      <rPr>
        <sz val="12"/>
        <rFont val="Century"/>
        <family val="1"/>
      </rPr>
      <t>27</t>
    </r>
    <r>
      <rPr>
        <sz val="12"/>
        <rFont val="ＭＳ Ｐ明朝"/>
        <family val="1"/>
        <charset val="128"/>
      </rPr>
      <t/>
    </r>
    <rPh sb="8" eb="11">
      <t>ヨビビ</t>
    </rPh>
    <phoneticPr fontId="2"/>
  </si>
  <si>
    <t>桶川市シニア大会（要調整）</t>
    <rPh sb="0" eb="2">
      <t>オケガワ</t>
    </rPh>
    <rPh sb="2" eb="3">
      <t>シ</t>
    </rPh>
    <rPh sb="6" eb="8">
      <t>タイカイ</t>
    </rPh>
    <rPh sb="9" eb="10">
      <t>ヨウ</t>
    </rPh>
    <rPh sb="10" eb="12">
      <t>チョウセイ</t>
    </rPh>
    <phoneticPr fontId="2"/>
  </si>
  <si>
    <t>必要の応じて、保険の追加申込</t>
    <rPh sb="0" eb="2">
      <t>ヒツヨウ</t>
    </rPh>
    <rPh sb="3" eb="4">
      <t>オウ</t>
    </rPh>
    <rPh sb="7" eb="9">
      <t>ホケン</t>
    </rPh>
    <rPh sb="10" eb="12">
      <t>ツイカ</t>
    </rPh>
    <rPh sb="12" eb="14">
      <t>モウシコミ</t>
    </rPh>
    <phoneticPr fontId="2"/>
  </si>
  <si>
    <t>桶川市シニア大会</t>
    <rPh sb="0" eb="2">
      <t>オケガワ</t>
    </rPh>
    <rPh sb="2" eb="3">
      <t>シ</t>
    </rPh>
    <rPh sb="6" eb="8">
      <t>タイカイ</t>
    </rPh>
    <phoneticPr fontId="2"/>
  </si>
  <si>
    <t>桶川市民秋季ソフトボール大会（9/13、20、予9/27、10/4）</t>
    <rPh sb="0" eb="2">
      <t>オケガワ</t>
    </rPh>
    <rPh sb="2" eb="4">
      <t>シミン</t>
    </rPh>
    <rPh sb="4" eb="6">
      <t>シュウキ</t>
    </rPh>
    <rPh sb="12" eb="14">
      <t>タイカイ</t>
    </rPh>
    <rPh sb="23" eb="24">
      <t>ヨ</t>
    </rPh>
    <phoneticPr fontId="2"/>
  </si>
  <si>
    <t>＊県南支部長杯シニア大会（9/21、22、予11/3、23）</t>
    <rPh sb="1" eb="3">
      <t>ケンナン</t>
    </rPh>
    <rPh sb="3" eb="5">
      <t>シブ</t>
    </rPh>
    <rPh sb="5" eb="6">
      <t>チョウ</t>
    </rPh>
    <rPh sb="6" eb="7">
      <t>ハイ</t>
    </rPh>
    <rPh sb="10" eb="12">
      <t>タイカイ</t>
    </rPh>
    <rPh sb="21" eb="22">
      <t>ヨ</t>
    </rPh>
    <phoneticPr fontId="2"/>
  </si>
  <si>
    <t>＊県民総合スポーツ大会（一般男子）県南予選（8/9、予8/16）</t>
    <rPh sb="1" eb="3">
      <t>ケンミン</t>
    </rPh>
    <rPh sb="3" eb="5">
      <t>ソウゴウ</t>
    </rPh>
    <rPh sb="9" eb="11">
      <t>タイカイ</t>
    </rPh>
    <rPh sb="12" eb="14">
      <t>イッパン</t>
    </rPh>
    <rPh sb="14" eb="16">
      <t>ダンシ</t>
    </rPh>
    <rPh sb="17" eb="19">
      <t>ケンナン</t>
    </rPh>
    <rPh sb="19" eb="21">
      <t>ヨセン</t>
    </rPh>
    <rPh sb="26" eb="27">
      <t>ヨ</t>
    </rPh>
    <phoneticPr fontId="2"/>
  </si>
  <si>
    <t>＜連絡事項＞</t>
    <rPh sb="1" eb="3">
      <t>レンラク</t>
    </rPh>
    <rPh sb="3" eb="5">
      <t>ジコウ</t>
    </rPh>
    <phoneticPr fontId="2"/>
  </si>
  <si>
    <r>
      <t>1.</t>
    </r>
    <r>
      <rPr>
        <sz val="12"/>
        <rFont val="ＭＳ Ｐ明朝"/>
        <family val="1"/>
        <charset val="128"/>
      </rPr>
      <t>クラス別リーグ戦参加費は、代表者会議当日返金します。（理事会承認後）</t>
    </r>
    <rPh sb="5" eb="6">
      <t>ベツ</t>
    </rPh>
    <rPh sb="9" eb="10">
      <t>セン</t>
    </rPh>
    <rPh sb="10" eb="13">
      <t>サンカヒ</t>
    </rPh>
    <rPh sb="15" eb="18">
      <t>ダイヒョウシャ</t>
    </rPh>
    <rPh sb="18" eb="20">
      <t>カイギ</t>
    </rPh>
    <rPh sb="20" eb="22">
      <t>トウジツ</t>
    </rPh>
    <rPh sb="22" eb="24">
      <t>ヘンキン</t>
    </rPh>
    <rPh sb="29" eb="32">
      <t>リジカイ</t>
    </rPh>
    <rPh sb="32" eb="34">
      <t>ショウニン</t>
    </rPh>
    <rPh sb="34" eb="35">
      <t>ゴ</t>
    </rPh>
    <phoneticPr fontId="2"/>
  </si>
  <si>
    <r>
      <t>2.</t>
    </r>
    <r>
      <rPr>
        <sz val="12"/>
        <rFont val="ＭＳ Ｐ明朝"/>
        <family val="1"/>
        <charset val="128"/>
      </rPr>
      <t>春の開会式に渡す予定の表彰記念品をチーム代表者にお渡しします。</t>
    </r>
    <rPh sb="2" eb="3">
      <t>ハル</t>
    </rPh>
    <rPh sb="4" eb="7">
      <t>カイカイシキ</t>
    </rPh>
    <rPh sb="8" eb="9">
      <t>ワタ</t>
    </rPh>
    <rPh sb="10" eb="12">
      <t>ヨテイ</t>
    </rPh>
    <rPh sb="13" eb="15">
      <t>ヒョウショウ</t>
    </rPh>
    <rPh sb="15" eb="18">
      <t>キネンヒン</t>
    </rPh>
    <rPh sb="22" eb="25">
      <t>ダイヒョウシャ</t>
    </rPh>
    <rPh sb="27" eb="28">
      <t>ワタ</t>
    </rPh>
    <phoneticPr fontId="2"/>
  </si>
  <si>
    <r>
      <t>令和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年度秋季大会の代表者会議の開催について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通知</t>
    </r>
    <r>
      <rPr>
        <sz val="12"/>
        <rFont val="Century"/>
        <family val="1"/>
      </rPr>
      <t>)</t>
    </r>
    <rPh sb="0" eb="2">
      <t>レイワ</t>
    </rPh>
    <rPh sb="3" eb="5">
      <t>ネンド</t>
    </rPh>
    <rPh sb="4" eb="5">
      <t>ド</t>
    </rPh>
    <rPh sb="5" eb="7">
      <t>シュウキ</t>
    </rPh>
    <rPh sb="7" eb="9">
      <t>タイカイ</t>
    </rPh>
    <rPh sb="10" eb="13">
      <t>ダイヒョウシャ</t>
    </rPh>
    <rPh sb="13" eb="15">
      <t>カイギ</t>
    </rPh>
    <rPh sb="16" eb="18">
      <t>カイサイ</t>
    </rPh>
    <phoneticPr fontId="2"/>
  </si>
  <si>
    <t>令和２年８月２２日(土)  午後７時～８時</t>
    <rPh sb="0" eb="2">
      <t>レイワ</t>
    </rPh>
    <rPh sb="3" eb="4">
      <t>ネン</t>
    </rPh>
    <rPh sb="10" eb="11">
      <t>ド</t>
    </rPh>
    <phoneticPr fontId="2"/>
  </si>
  <si>
    <t>（太字＊は県南支部関係行事）</t>
    <rPh sb="1" eb="3">
      <t>フトジ</t>
    </rPh>
    <rPh sb="5" eb="7">
      <t>ケンナン</t>
    </rPh>
    <rPh sb="7" eb="9">
      <t>シブ</t>
    </rPh>
    <rPh sb="9" eb="11">
      <t>カンケイ</t>
    </rPh>
    <rPh sb="11" eb="13">
      <t>ギョウジ</t>
    </rPh>
    <phoneticPr fontId="2"/>
  </si>
  <si>
    <t>＊県民総合スポーツ大会（一般男子）県南予選代表者会議　　　　（サンアリーナ）</t>
    <rPh sb="1" eb="3">
      <t>ケンミン</t>
    </rPh>
    <rPh sb="3" eb="5">
      <t>ソウゴウ</t>
    </rPh>
    <rPh sb="9" eb="11">
      <t>タイカイ</t>
    </rPh>
    <rPh sb="12" eb="14">
      <t>イッパン</t>
    </rPh>
    <rPh sb="14" eb="16">
      <t>ダンシ</t>
    </rPh>
    <rPh sb="17" eb="19">
      <t>ケンナン</t>
    </rPh>
    <rPh sb="19" eb="21">
      <t>ヨセン</t>
    </rPh>
    <rPh sb="21" eb="24">
      <t>ダイヒョウシャ</t>
    </rPh>
    <rPh sb="24" eb="26">
      <t>カイギ</t>
    </rPh>
    <phoneticPr fontId="2"/>
  </si>
  <si>
    <t>④-1</t>
    <phoneticPr fontId="2"/>
  </si>
  <si>
    <t>年度保険加入申込書</t>
    <rPh sb="0" eb="2">
      <t>ネンド</t>
    </rPh>
    <phoneticPr fontId="2"/>
  </si>
  <si>
    <r>
      <t>FAX</t>
    </r>
    <r>
      <rPr>
        <b/>
        <sz val="11"/>
        <rFont val="ＭＳ Ｐ明朝"/>
        <family val="1"/>
        <charset val="128"/>
      </rPr>
      <t>送付先　事務局</t>
    </r>
    <r>
      <rPr>
        <b/>
        <sz val="11"/>
        <rFont val="Century"/>
        <family val="1"/>
      </rPr>
      <t xml:space="preserve"> </t>
    </r>
    <rPh sb="3" eb="5">
      <t>ソウフ</t>
    </rPh>
    <rPh sb="5" eb="6">
      <t>サキ</t>
    </rPh>
    <rPh sb="7" eb="10">
      <t>ジムキョク</t>
    </rPh>
    <phoneticPr fontId="2"/>
  </si>
  <si>
    <t>年度下記保険に加入申し込みいたします。</t>
    <rPh sb="0" eb="2">
      <t>ネンド</t>
    </rPh>
    <rPh sb="2" eb="4">
      <t>カキ</t>
    </rPh>
    <phoneticPr fontId="2"/>
  </si>
  <si>
    <t>保険種類</t>
    <rPh sb="0" eb="2">
      <t>ホケン</t>
    </rPh>
    <rPh sb="2" eb="4">
      <t>シュルイ</t>
    </rPh>
    <phoneticPr fontId="2"/>
  </si>
  <si>
    <r>
      <t>スポーツチーム総合保険</t>
    </r>
    <r>
      <rPr>
        <sz val="8"/>
        <rFont val="ＭＳ Ｐ明朝"/>
        <family val="1"/>
        <charset val="128"/>
      </rPr>
      <t>（当初9名以上）</t>
    </r>
    <rPh sb="7" eb="9">
      <t>ソウゴウ</t>
    </rPh>
    <rPh sb="9" eb="11">
      <t>ホケン</t>
    </rPh>
    <rPh sb="12" eb="14">
      <t>トウショ</t>
    </rPh>
    <rPh sb="15" eb="18">
      <t>メイイジョウ</t>
    </rPh>
    <phoneticPr fontId="2"/>
  </si>
  <si>
    <t>○をつけてください。同時に両方の申込が可能です</t>
    <rPh sb="10" eb="12">
      <t>ドウジ</t>
    </rPh>
    <rPh sb="13" eb="15">
      <t>リョウホウ</t>
    </rPh>
    <rPh sb="16" eb="18">
      <t>モウシコミ</t>
    </rPh>
    <rPh sb="19" eb="21">
      <t>カノウ</t>
    </rPh>
    <phoneticPr fontId="2"/>
  </si>
  <si>
    <t>○</t>
    <phoneticPr fontId="2"/>
  </si>
  <si>
    <r>
      <t>スポーツ審判総合保険</t>
    </r>
    <r>
      <rPr>
        <sz val="8"/>
        <rFont val="ＭＳ Ｐ明朝"/>
        <family val="1"/>
        <charset val="128"/>
      </rPr>
      <t>（任意：加入は1名以上）</t>
    </r>
    <rPh sb="4" eb="6">
      <t>シンパン</t>
    </rPh>
    <rPh sb="6" eb="8">
      <t>ソウゴウ</t>
    </rPh>
    <rPh sb="8" eb="10">
      <t>ホケン</t>
    </rPh>
    <rPh sb="11" eb="13">
      <t>ニンイ</t>
    </rPh>
    <rPh sb="14" eb="16">
      <t>カニュウ</t>
    </rPh>
    <rPh sb="18" eb="21">
      <t>メイイジョウ</t>
    </rPh>
    <phoneticPr fontId="2"/>
  </si>
  <si>
    <t>保険料</t>
    <rPh sb="0" eb="3">
      <t>ホケンリョウ</t>
    </rPh>
    <phoneticPr fontId="2"/>
  </si>
  <si>
    <t>ひとりあたり保険料(円）</t>
    <rPh sb="10" eb="11">
      <t>エン</t>
    </rPh>
    <phoneticPr fontId="2"/>
  </si>
  <si>
    <t>加入人数（人）</t>
    <rPh sb="0" eb="2">
      <t>カニュウ</t>
    </rPh>
    <rPh sb="2" eb="4">
      <t>ニンズウ</t>
    </rPh>
    <rPh sb="5" eb="6">
      <t>ニン</t>
    </rPh>
    <phoneticPr fontId="2"/>
  </si>
  <si>
    <t>合計保険料（円）</t>
    <rPh sb="0" eb="2">
      <t>ゴウケイ</t>
    </rPh>
    <rPh sb="2" eb="5">
      <t>ホケンリョウ</t>
    </rPh>
    <rPh sb="6" eb="7">
      <t>エン</t>
    </rPh>
    <phoneticPr fontId="2"/>
  </si>
  <si>
    <t>チーム</t>
    <phoneticPr fontId="2"/>
  </si>
  <si>
    <t>×</t>
    <phoneticPr fontId="2"/>
  </si>
  <si>
    <t>＝</t>
    <phoneticPr fontId="2"/>
  </si>
  <si>
    <t>⇐</t>
    <phoneticPr fontId="2"/>
  </si>
  <si>
    <t>一人当たり保険料と</t>
    <rPh sb="0" eb="2">
      <t>ヒトリ</t>
    </rPh>
    <rPh sb="2" eb="3">
      <t>ア</t>
    </rPh>
    <rPh sb="5" eb="8">
      <t>ホケンリョウ</t>
    </rPh>
    <phoneticPr fontId="2"/>
  </si>
  <si>
    <t>審判</t>
    <rPh sb="0" eb="2">
      <t>シンパン</t>
    </rPh>
    <phoneticPr fontId="2"/>
  </si>
  <si>
    <t>加入人数を入力してください</t>
    <rPh sb="0" eb="2">
      <t>カニュウ</t>
    </rPh>
    <rPh sb="2" eb="4">
      <t>ニンズウ</t>
    </rPh>
    <rPh sb="5" eb="7">
      <t>ニュウリョク</t>
    </rPh>
    <phoneticPr fontId="2"/>
  </si>
  <si>
    <t>合計</t>
    <rPh sb="0" eb="2">
      <t>ゴウケイ</t>
    </rPh>
    <phoneticPr fontId="2"/>
  </si>
  <si>
    <t>＜参考：途中加入時の保険料（ひとり当たり：円）＞</t>
    <rPh sb="1" eb="3">
      <t>サンコウ</t>
    </rPh>
    <rPh sb="4" eb="6">
      <t>トチュウ</t>
    </rPh>
    <rPh sb="6" eb="8">
      <t>カニュウ</t>
    </rPh>
    <rPh sb="8" eb="9">
      <t>ジ</t>
    </rPh>
    <rPh sb="10" eb="13">
      <t>ホケンリョウ</t>
    </rPh>
    <rPh sb="17" eb="18">
      <t>ア</t>
    </rPh>
    <rPh sb="21" eb="22">
      <t>エン</t>
    </rPh>
    <phoneticPr fontId="2"/>
  </si>
  <si>
    <t>保険始期</t>
    <rPh sb="0" eb="2">
      <t>ホケン</t>
    </rPh>
    <rPh sb="2" eb="4">
      <t>シキ</t>
    </rPh>
    <phoneticPr fontId="2"/>
  </si>
  <si>
    <t>3/3～</t>
    <phoneticPr fontId="2"/>
  </si>
  <si>
    <t>4/3～</t>
    <phoneticPr fontId="2"/>
  </si>
  <si>
    <t>5/3～</t>
    <phoneticPr fontId="2"/>
  </si>
  <si>
    <t>6/3～</t>
    <phoneticPr fontId="2"/>
  </si>
  <si>
    <t>7/3～</t>
    <phoneticPr fontId="2"/>
  </si>
  <si>
    <t>8/3～</t>
    <phoneticPr fontId="2"/>
  </si>
  <si>
    <t>9/3～</t>
    <phoneticPr fontId="2"/>
  </si>
  <si>
    <t>10/3～</t>
    <phoneticPr fontId="2"/>
  </si>
  <si>
    <t>11/3～</t>
    <phoneticPr fontId="2"/>
  </si>
  <si>
    <t>12/3～</t>
    <phoneticPr fontId="2"/>
  </si>
  <si>
    <t>1/3～</t>
    <phoneticPr fontId="2"/>
  </si>
  <si>
    <t>2/3～</t>
    <phoneticPr fontId="2"/>
  </si>
  <si>
    <t>チーム総合</t>
    <rPh sb="3" eb="5">
      <t>ソウゴウ</t>
    </rPh>
    <phoneticPr fontId="2"/>
  </si>
  <si>
    <t>審判総合</t>
    <rPh sb="0" eb="2">
      <t>シンパン</t>
    </rPh>
    <rPh sb="2" eb="4">
      <t>ソウゴウ</t>
    </rPh>
    <phoneticPr fontId="2"/>
  </si>
  <si>
    <t>追加加入者氏名</t>
    <rPh sb="0" eb="2">
      <t>ツイカ</t>
    </rPh>
    <rPh sb="2" eb="5">
      <t>カニュウシャ</t>
    </rPh>
    <rPh sb="5" eb="6">
      <t>シ</t>
    </rPh>
    <rPh sb="6" eb="7">
      <t>メイ</t>
    </rPh>
    <phoneticPr fontId="2"/>
  </si>
  <si>
    <r>
      <t>4</t>
    </r>
    <r>
      <rPr>
        <sz val="11"/>
        <rFont val="ＭＳ Ｐ明朝"/>
        <family val="1"/>
        <charset val="128"/>
      </rPr>
      <t>名以上の場合は、ここに記入しないでください。別紙に記入願います。</t>
    </r>
    <rPh sb="1" eb="2">
      <t>メイ</t>
    </rPh>
    <rPh sb="2" eb="4">
      <t>イジョウ</t>
    </rPh>
    <rPh sb="5" eb="7">
      <t>バアイ</t>
    </rPh>
    <rPh sb="12" eb="14">
      <t>キニュウ</t>
    </rPh>
    <rPh sb="23" eb="25">
      <t>ベッシ</t>
    </rPh>
    <rPh sb="26" eb="28">
      <t>キニュウ</t>
    </rPh>
    <rPh sb="28" eb="29">
      <t>ネガ</t>
    </rPh>
    <phoneticPr fontId="2"/>
  </si>
  <si>
    <t>領　　収　　証</t>
    <phoneticPr fontId="2"/>
  </si>
  <si>
    <t>金</t>
    <rPh sb="0" eb="1">
      <t>キン</t>
    </rPh>
    <phoneticPr fontId="2"/>
  </si>
  <si>
    <t>円也</t>
    <rPh sb="0" eb="1">
      <t>エン</t>
    </rPh>
    <rPh sb="1" eb="2">
      <t>ナリ</t>
    </rPh>
    <phoneticPr fontId="2"/>
  </si>
  <si>
    <t>年度スポーツ保険（チーム総合・審判総合）保険料預り金および集金事務費として</t>
    <rPh sb="6" eb="8">
      <t>ホケン</t>
    </rPh>
    <rPh sb="12" eb="14">
      <t>ソウゴウ</t>
    </rPh>
    <rPh sb="15" eb="17">
      <t>シンパン</t>
    </rPh>
    <rPh sb="17" eb="19">
      <t>ソウゴウ</t>
    </rPh>
    <rPh sb="20" eb="23">
      <t>ホケンリョウ</t>
    </rPh>
    <rPh sb="23" eb="24">
      <t>アズカ</t>
    </rPh>
    <rPh sb="25" eb="26">
      <t>キン</t>
    </rPh>
    <rPh sb="29" eb="31">
      <t>シュウキン</t>
    </rPh>
    <rPh sb="31" eb="34">
      <t>ジムヒ</t>
    </rPh>
    <phoneticPr fontId="2"/>
  </si>
  <si>
    <t>④-2</t>
    <phoneticPr fontId="2"/>
  </si>
  <si>
    <t>年度スポーツ保険加入者名簿</t>
    <rPh sb="0" eb="2">
      <t>ネンド</t>
    </rPh>
    <rPh sb="6" eb="11">
      <t>ホケンカニュウシャ</t>
    </rPh>
    <rPh sb="11" eb="13">
      <t>メイボ</t>
    </rPh>
    <phoneticPr fontId="2"/>
  </si>
  <si>
    <t>（スポーツチーム総合・スポーツ審判総合）</t>
    <rPh sb="8" eb="10">
      <t>ソウゴウ</t>
    </rPh>
    <rPh sb="15" eb="17">
      <t>シンパン</t>
    </rPh>
    <rPh sb="17" eb="19">
      <t>ソウゴウ</t>
    </rPh>
    <phoneticPr fontId="2"/>
  </si>
  <si>
    <t>加入者名簿（下記○印について保険加入希望いたします）</t>
    <rPh sb="0" eb="3">
      <t>カニュウシャ</t>
    </rPh>
    <rPh sb="3" eb="5">
      <t>メイボ</t>
    </rPh>
    <rPh sb="6" eb="8">
      <t>カキ</t>
    </rPh>
    <rPh sb="9" eb="10">
      <t>シルシ</t>
    </rPh>
    <rPh sb="14" eb="16">
      <t>ホケン</t>
    </rPh>
    <rPh sb="16" eb="18">
      <t>カニュウ</t>
    </rPh>
    <rPh sb="18" eb="20">
      <t>キボウ</t>
    </rPh>
    <phoneticPr fontId="2"/>
  </si>
  <si>
    <t>○計</t>
    <rPh sb="1" eb="2">
      <t>ケイ</t>
    </rPh>
    <phoneticPr fontId="2"/>
  </si>
  <si>
    <t>人</t>
    <rPh sb="0" eb="1">
      <t>ニン</t>
    </rPh>
    <phoneticPr fontId="2"/>
  </si>
  <si>
    <t>↑</t>
    <phoneticPr fontId="2"/>
  </si>
  <si>
    <t>加入保険に○印</t>
    <rPh sb="0" eb="2">
      <t>カニュウ</t>
    </rPh>
    <rPh sb="2" eb="4">
      <t>ホケン</t>
    </rPh>
    <rPh sb="6" eb="7">
      <t>シルシ</t>
    </rPh>
    <phoneticPr fontId="2"/>
  </si>
  <si>
    <t>満年齢は令和</t>
    <rPh sb="0" eb="1">
      <t>マン</t>
    </rPh>
    <rPh sb="1" eb="3">
      <t>ネンレイ</t>
    </rPh>
    <rPh sb="4" eb="6">
      <t>レイワ</t>
    </rPh>
    <phoneticPr fontId="2"/>
  </si>
  <si>
    <t>年4月1日現在</t>
    <rPh sb="0" eb="1">
      <t>ネン</t>
    </rPh>
    <rPh sb="2" eb="3">
      <t>ガツ</t>
    </rPh>
    <rPh sb="4" eb="5">
      <t>ニチ</t>
    </rPh>
    <rPh sb="5" eb="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</si>
</sst>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m&quot;月&quot;d&quot;日&quot;;@"/>
    <numFmt numFmtId="178" formatCode="&quot;(&quot;@&quot;)&quot;"/>
    <numFmt numFmtId="179" formatCode="&quot;満年齢は平成&quot;General&quot;年4月1日現在&quot;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Century"/>
      <family val="1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4"/>
      <name val="Century"/>
      <family val="1"/>
    </font>
    <font>
      <sz val="8"/>
      <name val="Century"/>
      <family val="1"/>
    </font>
    <font>
      <sz val="18"/>
      <name val="Century"/>
      <family val="1"/>
    </font>
    <font>
      <b/>
      <sz val="18"/>
      <name val="Century"/>
      <family val="1"/>
    </font>
    <font>
      <sz val="11"/>
      <color indexed="10"/>
      <name val="Century"/>
      <family val="1"/>
    </font>
    <font>
      <sz val="11"/>
      <color indexed="12"/>
      <name val="Century"/>
      <family val="1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12"/>
      <name val="HGS創英角ﾎﾟｯﾌﾟ体"/>
      <family val="3"/>
      <charset val="128"/>
    </font>
    <font>
      <b/>
      <u/>
      <sz val="12"/>
      <name val="Century"/>
      <family val="1"/>
    </font>
    <font>
      <b/>
      <u/>
      <sz val="12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Century"/>
      <family val="1"/>
    </font>
    <font>
      <b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Century"/>
      <family val="1"/>
    </font>
    <font>
      <sz val="10"/>
      <color theme="0"/>
      <name val="ＭＳ Ｐ明朝"/>
      <family val="1"/>
      <charset val="128"/>
    </font>
    <font>
      <sz val="24"/>
      <name val="ＭＳ Ｐ明朝"/>
      <family val="1"/>
      <charset val="128"/>
    </font>
    <font>
      <sz val="24"/>
      <name val="Century"/>
      <family val="1"/>
    </font>
    <font>
      <sz val="9"/>
      <name val="ＭＳ Ｐ明朝"/>
      <family val="1"/>
      <charset val="128"/>
    </font>
    <font>
      <sz val="12"/>
      <color theme="0"/>
      <name val="Century"/>
      <family val="1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justify"/>
    </xf>
    <xf numFmtId="0" fontId="12" fillId="0" borderId="9" xfId="0" applyFont="1" applyBorder="1" applyAlignment="1">
      <alignment horizontal="justify"/>
    </xf>
    <xf numFmtId="0" fontId="13" fillId="0" borderId="9" xfId="0" applyFont="1" applyBorder="1" applyAlignment="1">
      <alignment vertical="center"/>
    </xf>
    <xf numFmtId="0" fontId="5" fillId="0" borderId="0" xfId="0" applyFont="1" applyAlignment="1">
      <alignment horizontal="justify"/>
    </xf>
    <xf numFmtId="0" fontId="13" fillId="0" borderId="0" xfId="0" applyFont="1" applyAlignment="1"/>
    <xf numFmtId="0" fontId="12" fillId="0" borderId="0" xfId="0" applyFont="1" applyAlignme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1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3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7" fontId="17" fillId="0" borderId="10" xfId="0" applyNumberFormat="1" applyFont="1" applyFill="1" applyBorder="1" applyAlignment="1">
      <alignment vertical="center"/>
    </xf>
    <xf numFmtId="178" fontId="17" fillId="0" borderId="11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shrinkToFit="1"/>
    </xf>
    <xf numFmtId="20" fontId="17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shrinkToFit="1"/>
    </xf>
    <xf numFmtId="0" fontId="12" fillId="0" borderId="11" xfId="0" applyFont="1" applyBorder="1" applyAlignment="1">
      <alignment vertical="center"/>
    </xf>
    <xf numFmtId="0" fontId="17" fillId="0" borderId="11" xfId="0" applyFont="1" applyFill="1" applyBorder="1" applyAlignment="1">
      <alignment vertical="center" shrinkToFit="1"/>
    </xf>
    <xf numFmtId="0" fontId="35" fillId="0" borderId="3" xfId="0" applyFont="1" applyBorder="1" applyAlignment="1">
      <alignment vertical="center"/>
    </xf>
    <xf numFmtId="0" fontId="1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0" fontId="1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38" fontId="40" fillId="0" borderId="0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2" fillId="0" borderId="0" xfId="0" applyFont="1"/>
    <xf numFmtId="0" fontId="12" fillId="0" borderId="0" xfId="3" applyFont="1">
      <alignment vertical="center"/>
    </xf>
    <xf numFmtId="0" fontId="44" fillId="0" borderId="0" xfId="3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8" fontId="1" fillId="0" borderId="0" xfId="1" applyFont="1" applyAlignment="1">
      <alignment vertical="center"/>
    </xf>
    <xf numFmtId="0" fontId="1" fillId="0" borderId="0" xfId="4" applyAlignment="1">
      <alignment horizontal="center" vertical="center"/>
    </xf>
    <xf numFmtId="0" fontId="1" fillId="0" borderId="0" xfId="4">
      <alignment vertical="center"/>
    </xf>
    <xf numFmtId="0" fontId="1" fillId="0" borderId="0" xfId="4" quotePrefix="1">
      <alignment vertical="center"/>
    </xf>
    <xf numFmtId="38" fontId="1" fillId="0" borderId="0" xfId="4" applyNumberFormat="1">
      <alignment vertical="center"/>
    </xf>
    <xf numFmtId="9" fontId="1" fillId="0" borderId="0" xfId="4" applyNumberFormat="1">
      <alignment vertical="center"/>
    </xf>
    <xf numFmtId="38" fontId="1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179" fontId="7" fillId="0" borderId="0" xfId="0" applyNumberFormat="1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 shrinkToFit="1"/>
    </xf>
    <xf numFmtId="58" fontId="6" fillId="0" borderId="0" xfId="0" applyNumberFormat="1" applyFont="1" applyAlignment="1">
      <alignment horizontal="right" vertical="center"/>
    </xf>
    <xf numFmtId="58" fontId="12" fillId="0" borderId="0" xfId="0" applyNumberFormat="1" applyFont="1" applyAlignment="1">
      <alignment horizontal="right" vertical="center"/>
    </xf>
    <xf numFmtId="0" fontId="27" fillId="3" borderId="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5" fillId="0" borderId="10" xfId="0" applyFont="1" applyBorder="1" applyAlignment="1">
      <alignment vertical="center" shrinkToFit="1"/>
    </xf>
    <xf numFmtId="0" fontId="35" fillId="0" borderId="3" xfId="0" applyFont="1" applyBorder="1" applyAlignment="1">
      <alignment vertical="center" shrinkToFit="1"/>
    </xf>
    <xf numFmtId="0" fontId="35" fillId="0" borderId="11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3" fillId="2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58" fontId="12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/>
    <xf numFmtId="58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38" fontId="42" fillId="0" borderId="0" xfId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15" fillId="0" borderId="2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38" fontId="15" fillId="0" borderId="10" xfId="1" applyFont="1" applyBorder="1" applyAlignment="1">
      <alignment horizontal="right" vertical="center"/>
    </xf>
    <xf numFmtId="38" fontId="15" fillId="0" borderId="3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4" borderId="2" xfId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13" fillId="0" borderId="3" xfId="1" applyFont="1" applyBorder="1" applyAlignment="1">
      <alignment horizontal="right" vertical="center" indent="1"/>
    </xf>
    <xf numFmtId="38" fontId="13" fillId="0" borderId="11" xfId="1" applyFont="1" applyBorder="1" applyAlignment="1">
      <alignment horizontal="right" vertical="center" indent="1"/>
    </xf>
    <xf numFmtId="0" fontId="15" fillId="0" borderId="1" xfId="0" applyFont="1" applyBorder="1" applyAlignment="1">
      <alignment horizontal="center" vertical="center" shrinkToFit="1"/>
    </xf>
    <xf numFmtId="38" fontId="15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8" fontId="13" fillId="4" borderId="10" xfId="1" applyFont="1" applyFill="1" applyBorder="1" applyAlignment="1">
      <alignment vertical="center"/>
    </xf>
    <xf numFmtId="38" fontId="13" fillId="4" borderId="3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38" fontId="1" fillId="0" borderId="0" xfId="1" applyFont="1" applyAlignment="1">
      <alignment horizontal="right" vertical="center"/>
    </xf>
    <xf numFmtId="40" fontId="1" fillId="0" borderId="0" xfId="1" applyNumberFormat="1" applyFont="1" applyAlignment="1">
      <alignment vertical="center"/>
    </xf>
    <xf numFmtId="38" fontId="1" fillId="0" borderId="0" xfId="1" applyFont="1" applyBorder="1" applyAlignment="1">
      <alignment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_2006.08保険申し込み" xfId="3" xr:uid="{D2845010-94E9-4667-A718-D25D83AA1656}"/>
    <cellStyle name="標準_保険手数料_1" xfId="4" xr:uid="{3018F605-C2FD-4B8E-8994-5E28F2CE7CB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42</xdr:row>
      <xdr:rowOff>9525</xdr:rowOff>
    </xdr:from>
    <xdr:to>
      <xdr:col>35</xdr:col>
      <xdr:colOff>66675</xdr:colOff>
      <xdr:row>44</xdr:row>
      <xdr:rowOff>66675</xdr:rowOff>
    </xdr:to>
    <xdr:sp macro="" textlink="">
      <xdr:nvSpPr>
        <xdr:cNvPr id="2" name="Rectangle 1" descr="10%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543050" y="8582025"/>
          <a:ext cx="3524250" cy="4572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2400" b="1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en-US" altLang="ja-JP" sz="2400" b="1" i="0" strike="noStrike">
              <a:solidFill>
                <a:srgbClr val="000000"/>
              </a:solidFill>
              <a:latin typeface="Century"/>
            </a:rPr>
            <a:t>,000</a:t>
          </a: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円也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2" name="Rectangle 2" descr="10%">
          <a:extLst>
            <a:ext uri="{FF2B5EF4-FFF2-40B4-BE49-F238E27FC236}">
              <a16:creationId xmlns:a16="http://schemas.microsoft.com/office/drawing/2014/main" id="{FD139A68-DF0B-46D7-9265-B3D1973A10DE}"/>
            </a:ext>
          </a:extLst>
        </xdr:cNvPr>
        <xdr:cNvSpPr>
          <a:spLocks noChangeArrowheads="1"/>
        </xdr:cNvSpPr>
      </xdr:nvSpPr>
      <xdr:spPr bwMode="auto">
        <a:xfrm>
          <a:off x="1409700" y="0"/>
          <a:ext cx="3190875" cy="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2400" b="1" i="0" strike="noStrike">
              <a:solidFill>
                <a:srgbClr val="000000"/>
              </a:solidFill>
              <a:latin typeface="Century"/>
            </a:rPr>
            <a:t>5,000</a:t>
          </a: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円也</a:t>
          </a:r>
        </a:p>
      </xdr:txBody>
    </xdr:sp>
    <xdr:clientData/>
  </xdr:twoCellAnchor>
  <xdr:twoCellAnchor>
    <xdr:from>
      <xdr:col>38</xdr:col>
      <xdr:colOff>114300</xdr:colOff>
      <xdr:row>3</xdr:row>
      <xdr:rowOff>45720</xdr:rowOff>
    </xdr:from>
    <xdr:to>
      <xdr:col>45</xdr:col>
      <xdr:colOff>121920</xdr:colOff>
      <xdr:row>7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51D4F16-ACCA-4633-921C-80CBC4FEBE24}"/>
            </a:ext>
          </a:extLst>
        </xdr:cNvPr>
        <xdr:cNvSpPr/>
      </xdr:nvSpPr>
      <xdr:spPr>
        <a:xfrm>
          <a:off x="5036820" y="723900"/>
          <a:ext cx="914400" cy="8610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  <a:latin typeface="ＤＦＰ太丸ゴシック体" panose="020F0800000000000000" pitchFamily="50" charset="-128"/>
              <a:ea typeface="ＤＦＰ太丸ゴシック体" panose="020F0800000000000000" pitchFamily="50" charset="-128"/>
            </a:rPr>
            <a:t>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KAMOTO/Documents/&#26742;&#24029;&#24066;&#12477;&#12501;&#12488;&#12508;&#12540;&#12523;&#36899;&#30431;/2016/26&#31179;&#23395;&#22823;&#20250;/28&#30331;&#37682;&#31561;&#26360;&#24335;&#65288;&#311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201901/Documents/&#26742;&#24029;&#24066;&#12477;&#12501;&#12488;&#12508;&#12540;&#12523;&#36899;&#30431;/2020/16.&#20445;&#38522;/&#20445;&#38522;&#30003;&#36796;&#26360;&#65288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案内"/>
      <sheetName val="データ"/>
      <sheetName val="⑨秋申込書"/>
      <sheetName val="⑩秋登録選手"/>
      <sheetName val="⑩秋登録選手 (2)"/>
      <sheetName val="④-1保険申込み"/>
      <sheetName val="④-2保険名簿"/>
      <sheetName val="Sheet1"/>
    </sheetNames>
    <sheetDataSet>
      <sheetData sheetId="0"/>
      <sheetData sheetId="1"/>
      <sheetData sheetId="2">
        <row r="2">
          <cell r="J2">
            <v>28</v>
          </cell>
        </row>
        <row r="16">
          <cell r="J16" t="str">
            <v>半田　国雄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データ入力"/>
      <sheetName val="13.④-1保険申込み"/>
      <sheetName val="14.④-2保険名簿"/>
      <sheetName val="15.④-2保険名簿 (2)"/>
    </sheetNames>
    <sheetDataSet>
      <sheetData sheetId="0">
        <row r="2">
          <cell r="J2">
            <v>2</v>
          </cell>
        </row>
        <row r="16">
          <cell r="J16" t="str">
            <v>半田　国雄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44"/>
  <sheetViews>
    <sheetView tabSelected="1" zoomScaleNormal="100" workbookViewId="0">
      <selection activeCell="O25" sqref="O25"/>
    </sheetView>
  </sheetViews>
  <sheetFormatPr defaultColWidth="9" defaultRowHeight="15" x14ac:dyDescent="0.2"/>
  <cols>
    <col min="1" max="1" width="4" style="13" customWidth="1"/>
    <col min="2" max="2" width="10.88671875" style="13" customWidth="1"/>
    <col min="3" max="3" width="5" style="13" customWidth="1"/>
    <col min="4" max="7" width="9" style="13"/>
    <col min="8" max="8" width="9.21875" style="13" bestFit="1" customWidth="1"/>
    <col min="9" max="9" width="9.88671875" style="13" customWidth="1"/>
    <col min="10" max="10" width="16.33203125" style="13" customWidth="1"/>
    <col min="11" max="16384" width="9" style="13"/>
  </cols>
  <sheetData>
    <row r="1" spans="1:10" ht="18.75" customHeight="1" x14ac:dyDescent="0.2">
      <c r="I1" s="131" t="s">
        <v>76</v>
      </c>
      <c r="J1" s="132"/>
    </row>
    <row r="2" spans="1:10" ht="18.75" customHeight="1" x14ac:dyDescent="0.2">
      <c r="A2" s="12" t="s">
        <v>27</v>
      </c>
    </row>
    <row r="3" spans="1:10" ht="18.75" customHeight="1" x14ac:dyDescent="0.2">
      <c r="I3" s="19"/>
      <c r="J3" s="6" t="s">
        <v>28</v>
      </c>
    </row>
    <row r="4" spans="1:10" ht="18.75" customHeight="1" x14ac:dyDescent="0.2">
      <c r="I4" s="19"/>
      <c r="J4" s="6" t="s">
        <v>48</v>
      </c>
    </row>
    <row r="5" spans="1:10" ht="18.75" customHeight="1" x14ac:dyDescent="0.2"/>
    <row r="6" spans="1:10" ht="18.75" customHeight="1" x14ac:dyDescent="0.2">
      <c r="A6" s="137" t="s">
        <v>89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8.75" customHeight="1" x14ac:dyDescent="0.2">
      <c r="A7" s="62"/>
      <c r="B7" s="63"/>
      <c r="C7" s="63"/>
      <c r="D7" s="63"/>
      <c r="E7" s="63"/>
      <c r="F7" s="63"/>
      <c r="G7" s="63"/>
      <c r="H7" s="63"/>
      <c r="I7" s="63"/>
    </row>
    <row r="8" spans="1:10" ht="18.75" customHeight="1" x14ac:dyDescent="0.2"/>
    <row r="9" spans="1:10" ht="18.75" customHeight="1" x14ac:dyDescent="0.2">
      <c r="A9" s="12" t="s">
        <v>77</v>
      </c>
    </row>
    <row r="10" spans="1:10" ht="18.75" customHeight="1" x14ac:dyDescent="0.2">
      <c r="A10" s="12" t="s">
        <v>46</v>
      </c>
    </row>
    <row r="11" spans="1:10" ht="18.75" customHeight="1" x14ac:dyDescent="0.2">
      <c r="I11" s="55"/>
    </row>
    <row r="12" spans="1:10" ht="18.75" customHeight="1" x14ac:dyDescent="0.2"/>
    <row r="13" spans="1:10" ht="18.75" customHeight="1" x14ac:dyDescent="0.2">
      <c r="A13" s="70" t="s">
        <v>78</v>
      </c>
    </row>
    <row r="14" spans="1:10" ht="18.75" customHeight="1" x14ac:dyDescent="0.2">
      <c r="B14" s="12" t="s">
        <v>30</v>
      </c>
      <c r="C14" s="133" t="s">
        <v>90</v>
      </c>
      <c r="D14" s="133"/>
      <c r="E14" s="133"/>
      <c r="F14" s="133"/>
      <c r="G14" s="133"/>
      <c r="H14" s="12" t="s">
        <v>73</v>
      </c>
    </row>
    <row r="15" spans="1:10" ht="18.75" customHeight="1" x14ac:dyDescent="0.15">
      <c r="B15" s="12" t="s">
        <v>31</v>
      </c>
      <c r="C15" s="64" t="s">
        <v>49</v>
      </c>
      <c r="I15" s="61"/>
    </row>
    <row r="16" spans="1:10" ht="18.75" customHeight="1" x14ac:dyDescent="0.2">
      <c r="B16" s="69" t="s">
        <v>64</v>
      </c>
      <c r="C16" s="13" t="s">
        <v>65</v>
      </c>
    </row>
    <row r="17" spans="2:10" ht="18.75" customHeight="1" x14ac:dyDescent="0.2">
      <c r="B17" s="69"/>
      <c r="C17" s="12" t="s">
        <v>81</v>
      </c>
    </row>
    <row r="18" spans="2:10" ht="18.75" customHeight="1" x14ac:dyDescent="0.2">
      <c r="B18" s="12" t="s">
        <v>63</v>
      </c>
      <c r="C18" s="13" t="s">
        <v>79</v>
      </c>
    </row>
    <row r="19" spans="2:10" ht="18.75" customHeight="1" x14ac:dyDescent="0.2">
      <c r="B19" s="12"/>
    </row>
    <row r="20" spans="2:10" ht="18.75" customHeight="1" x14ac:dyDescent="0.2">
      <c r="B20" s="15" t="s">
        <v>72</v>
      </c>
    </row>
    <row r="21" spans="2:10" ht="18.75" customHeight="1" x14ac:dyDescent="0.2">
      <c r="D21" s="59" t="s">
        <v>38</v>
      </c>
    </row>
    <row r="22" spans="2:10" ht="18.75" customHeight="1" x14ac:dyDescent="0.2">
      <c r="B22" s="15" t="s">
        <v>39</v>
      </c>
    </row>
    <row r="23" spans="2:10" ht="18.75" customHeight="1" x14ac:dyDescent="0.2">
      <c r="B23" s="15"/>
    </row>
    <row r="24" spans="2:10" ht="18.75" customHeight="1" x14ac:dyDescent="0.2">
      <c r="B24" s="15" t="s">
        <v>29</v>
      </c>
      <c r="C24" s="16"/>
      <c r="D24" s="16"/>
      <c r="E24" s="16"/>
      <c r="F24" s="16"/>
      <c r="G24" s="16"/>
      <c r="H24" s="16"/>
      <c r="I24" s="71" t="s">
        <v>70</v>
      </c>
    </row>
    <row r="25" spans="2:10" ht="18.75" customHeight="1" x14ac:dyDescent="0.2">
      <c r="B25" s="72">
        <v>44044</v>
      </c>
      <c r="C25" s="73" t="str">
        <f t="shared" ref="C25" si="0">CHOOSE(WEEKDAY(B25,1),"日","月","火","水","木","金","土")</f>
        <v>土</v>
      </c>
      <c r="D25" s="138" t="s">
        <v>92</v>
      </c>
      <c r="E25" s="139"/>
      <c r="F25" s="139"/>
      <c r="G25" s="139"/>
      <c r="H25" s="139"/>
      <c r="I25" s="140"/>
      <c r="J25" s="77">
        <v>0.75</v>
      </c>
    </row>
    <row r="26" spans="2:10" ht="18.75" customHeight="1" x14ac:dyDescent="0.2">
      <c r="B26" s="72">
        <v>44044</v>
      </c>
      <c r="C26" s="73" t="str">
        <f t="shared" ref="C26" si="1">CHOOSE(WEEKDAY(B26,1),"日","月","火","水","木","金","土")</f>
        <v>土</v>
      </c>
      <c r="D26" s="74" t="s">
        <v>66</v>
      </c>
      <c r="E26" s="75"/>
      <c r="F26" s="75"/>
      <c r="G26" s="75"/>
      <c r="H26" s="75"/>
      <c r="I26" s="76" t="s">
        <v>68</v>
      </c>
      <c r="J26" s="77">
        <v>0.79166666666666663</v>
      </c>
    </row>
    <row r="27" spans="2:10" ht="18.75" customHeight="1" x14ac:dyDescent="0.2">
      <c r="B27" s="72">
        <v>44052</v>
      </c>
      <c r="C27" s="73" t="str">
        <f t="shared" ref="C27" si="2">CHOOSE(WEEKDAY(B27,1),"日","月","火","水","木","金","土")</f>
        <v>日</v>
      </c>
      <c r="D27" s="84" t="s">
        <v>85</v>
      </c>
      <c r="E27" s="75"/>
      <c r="F27" s="75"/>
      <c r="G27" s="75"/>
      <c r="H27" s="75"/>
      <c r="I27" s="83"/>
      <c r="J27" s="77">
        <v>0.375</v>
      </c>
    </row>
    <row r="28" spans="2:10" ht="18.75" customHeight="1" x14ac:dyDescent="0.2">
      <c r="B28" s="72">
        <v>44065</v>
      </c>
      <c r="C28" s="73" t="str">
        <f t="shared" ref="C28" si="3">CHOOSE(WEEKDAY(B28,1),"日","月","火","水","木","金","土")</f>
        <v>土</v>
      </c>
      <c r="D28" s="74" t="s">
        <v>67</v>
      </c>
      <c r="E28" s="75"/>
      <c r="F28" s="75"/>
      <c r="G28" s="75"/>
      <c r="H28" s="75"/>
      <c r="I28" s="76" t="s">
        <v>68</v>
      </c>
      <c r="J28" s="77">
        <v>0.79166666666666663</v>
      </c>
    </row>
    <row r="29" spans="2:10" ht="18.75" customHeight="1" x14ac:dyDescent="0.2">
      <c r="B29" s="72">
        <v>44073</v>
      </c>
      <c r="C29" s="73" t="str">
        <f t="shared" ref="C29:C35" si="4">CHOOSE(WEEKDAY(B29,1),"日","月","火","水","木","金","土")</f>
        <v>日</v>
      </c>
      <c r="D29" s="79" t="s">
        <v>80</v>
      </c>
      <c r="E29" s="75"/>
      <c r="F29" s="75"/>
      <c r="G29" s="75"/>
      <c r="H29" s="75"/>
      <c r="I29" s="76"/>
      <c r="J29" s="77">
        <v>0.33333333333333331</v>
      </c>
    </row>
    <row r="30" spans="2:10" ht="18.75" customHeight="1" x14ac:dyDescent="0.2">
      <c r="B30" s="72">
        <v>44079</v>
      </c>
      <c r="C30" s="73" t="str">
        <f t="shared" si="4"/>
        <v>土</v>
      </c>
      <c r="D30" s="80" t="s">
        <v>69</v>
      </c>
      <c r="E30" s="75"/>
      <c r="F30" s="75"/>
      <c r="G30" s="75"/>
      <c r="H30" s="75"/>
      <c r="I30" s="76" t="s">
        <v>71</v>
      </c>
      <c r="J30" s="77">
        <v>0.75</v>
      </c>
    </row>
    <row r="31" spans="2:10" ht="18.75" customHeight="1" x14ac:dyDescent="0.2">
      <c r="B31" s="72">
        <v>44080</v>
      </c>
      <c r="C31" s="73" t="str">
        <f t="shared" ref="C31" si="5">CHOOSE(WEEKDAY(B31,1),"日","月","火","水","木","金","土")</f>
        <v>日</v>
      </c>
      <c r="D31" s="79" t="s">
        <v>82</v>
      </c>
      <c r="E31" s="75"/>
      <c r="F31" s="75"/>
      <c r="G31" s="75"/>
      <c r="H31" s="75"/>
      <c r="I31" s="83"/>
      <c r="J31" s="77">
        <v>0.33333333333333331</v>
      </c>
    </row>
    <row r="32" spans="2:10" ht="18.75" customHeight="1" x14ac:dyDescent="0.2">
      <c r="B32" s="72">
        <v>44087</v>
      </c>
      <c r="C32" s="73" t="str">
        <f t="shared" si="4"/>
        <v>日</v>
      </c>
      <c r="D32" s="134" t="s">
        <v>83</v>
      </c>
      <c r="E32" s="135"/>
      <c r="F32" s="135"/>
      <c r="G32" s="135"/>
      <c r="H32" s="135"/>
      <c r="I32" s="136"/>
      <c r="J32" s="77">
        <v>0.33333333333333331</v>
      </c>
    </row>
    <row r="33" spans="1:11" ht="18.75" customHeight="1" x14ac:dyDescent="0.2">
      <c r="B33" s="72">
        <v>44095</v>
      </c>
      <c r="C33" s="73" t="str">
        <f t="shared" si="4"/>
        <v>月</v>
      </c>
      <c r="D33" s="80" t="s">
        <v>84</v>
      </c>
      <c r="E33" s="78"/>
      <c r="F33" s="78"/>
      <c r="G33" s="78"/>
      <c r="H33" s="78"/>
      <c r="I33" s="76"/>
      <c r="J33" s="77">
        <v>0.375</v>
      </c>
    </row>
    <row r="34" spans="1:11" ht="18.75" customHeight="1" x14ac:dyDescent="0.2">
      <c r="B34" s="72">
        <v>44129</v>
      </c>
      <c r="C34" s="73" t="str">
        <f t="shared" si="4"/>
        <v>日</v>
      </c>
      <c r="D34" s="79" t="s">
        <v>82</v>
      </c>
      <c r="E34" s="75"/>
      <c r="F34" s="75"/>
      <c r="G34" s="75"/>
      <c r="H34" s="75"/>
      <c r="I34" s="81"/>
      <c r="J34" s="77">
        <v>0.33333333333333331</v>
      </c>
    </row>
    <row r="35" spans="1:11" ht="18.75" customHeight="1" x14ac:dyDescent="0.2">
      <c r="B35" s="72">
        <v>44157</v>
      </c>
      <c r="C35" s="73" t="str">
        <f t="shared" si="4"/>
        <v>日</v>
      </c>
      <c r="D35" s="79" t="s">
        <v>82</v>
      </c>
      <c r="E35" s="75"/>
      <c r="F35" s="75"/>
      <c r="G35" s="75"/>
      <c r="H35" s="75"/>
      <c r="I35" s="82"/>
      <c r="J35" s="77">
        <v>0.33333333333333331</v>
      </c>
    </row>
    <row r="36" spans="1:11" ht="18.75" customHeight="1" x14ac:dyDescent="0.2">
      <c r="A36" s="60"/>
      <c r="B36" s="130" t="s">
        <v>0</v>
      </c>
      <c r="C36" s="130"/>
      <c r="D36" s="56"/>
      <c r="E36" s="94" t="s">
        <v>91</v>
      </c>
      <c r="H36" s="56"/>
      <c r="K36" s="57"/>
    </row>
    <row r="37" spans="1:11" ht="13.5" customHeight="1" x14ac:dyDescent="0.2">
      <c r="A37" s="60"/>
      <c r="B37" s="54"/>
      <c r="C37" s="58"/>
      <c r="D37" s="56"/>
      <c r="E37" s="56"/>
      <c r="F37" s="56"/>
      <c r="G37" s="56"/>
      <c r="H37" s="56"/>
      <c r="I37" s="56"/>
      <c r="J37" s="56"/>
      <c r="K37" s="57"/>
    </row>
    <row r="40" spans="1:11" x14ac:dyDescent="0.2">
      <c r="B40" s="12" t="s">
        <v>86</v>
      </c>
    </row>
    <row r="41" spans="1:11" x14ac:dyDescent="0.2">
      <c r="B41" s="12"/>
    </row>
    <row r="42" spans="1:11" x14ac:dyDescent="0.2">
      <c r="C42" s="13" t="s">
        <v>87</v>
      </c>
    </row>
    <row r="44" spans="1:11" x14ac:dyDescent="0.2">
      <c r="C44" s="13" t="s">
        <v>88</v>
      </c>
    </row>
  </sheetData>
  <mergeCells count="6">
    <mergeCell ref="B36:C36"/>
    <mergeCell ref="I1:J1"/>
    <mergeCell ref="C14:G14"/>
    <mergeCell ref="D32:I32"/>
    <mergeCell ref="A6:J6"/>
    <mergeCell ref="D25:I25"/>
  </mergeCells>
  <phoneticPr fontId="2"/>
  <pageMargins left="0.78740157480314965" right="0.70866141732283472" top="1.1023622047244095" bottom="0.86614173228346458" header="0.31496062992125984" footer="0.35433070866141736"/>
  <pageSetup paperSize="9" scale="92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I11" sqref="I11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B1:AG97"/>
  <sheetViews>
    <sheetView workbookViewId="0">
      <selection activeCell="J5" sqref="J5:Y5"/>
    </sheetView>
  </sheetViews>
  <sheetFormatPr defaultColWidth="9" defaultRowHeight="13.8" x14ac:dyDescent="0.25"/>
  <cols>
    <col min="1" max="57" width="1.88671875" style="18" customWidth="1"/>
    <col min="58" max="16384" width="9" style="18"/>
  </cols>
  <sheetData>
    <row r="1" spans="2:33" s="19" customFormat="1" ht="18.75" customHeight="1" x14ac:dyDescent="0.2"/>
    <row r="2" spans="2:33" s="19" customFormat="1" ht="18.75" customHeight="1" x14ac:dyDescent="0.2">
      <c r="B2" s="141" t="s">
        <v>3</v>
      </c>
      <c r="C2" s="142"/>
      <c r="D2" s="142"/>
      <c r="E2" s="142"/>
      <c r="F2" s="142"/>
      <c r="G2" s="142"/>
      <c r="H2" s="142"/>
      <c r="I2" s="142"/>
      <c r="J2" s="148">
        <v>2</v>
      </c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146" t="s">
        <v>3</v>
      </c>
      <c r="Y2" s="147"/>
    </row>
    <row r="3" spans="2:33" s="19" customFormat="1" ht="18.75" customHeight="1" x14ac:dyDescent="0.2">
      <c r="B3" s="141" t="s">
        <v>19</v>
      </c>
      <c r="C3" s="142"/>
      <c r="D3" s="142"/>
      <c r="E3" s="142"/>
      <c r="F3" s="142"/>
      <c r="G3" s="142"/>
      <c r="H3" s="142"/>
      <c r="I3" s="142"/>
      <c r="J3" s="143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AB3" s="10" t="s">
        <v>41</v>
      </c>
      <c r="AC3" s="46"/>
    </row>
    <row r="4" spans="2:33" s="19" customFormat="1" ht="18.75" customHeight="1" x14ac:dyDescent="0.2">
      <c r="B4" s="141" t="s">
        <v>20</v>
      </c>
      <c r="C4" s="142"/>
      <c r="D4" s="142"/>
      <c r="E4" s="142"/>
      <c r="F4" s="142"/>
      <c r="G4" s="142"/>
      <c r="H4" s="142"/>
      <c r="I4" s="142"/>
      <c r="J4" s="143">
        <v>44065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  <c r="AB4" s="10" t="s">
        <v>42</v>
      </c>
      <c r="AC4" s="46"/>
    </row>
    <row r="5" spans="2:33" s="19" customFormat="1" ht="18.75" customHeight="1" x14ac:dyDescent="0.2">
      <c r="B5" s="141" t="s">
        <v>21</v>
      </c>
      <c r="C5" s="142"/>
      <c r="D5" s="142"/>
      <c r="E5" s="142"/>
      <c r="F5" s="142"/>
      <c r="G5" s="142"/>
      <c r="H5" s="142"/>
      <c r="I5" s="142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  <c r="AB5" s="10" t="s">
        <v>41</v>
      </c>
      <c r="AC5" s="46"/>
    </row>
    <row r="6" spans="2:33" s="19" customFormat="1" ht="18.75" customHeight="1" x14ac:dyDescent="0.2">
      <c r="B6" s="141" t="s">
        <v>6</v>
      </c>
      <c r="C6" s="142"/>
      <c r="D6" s="142"/>
      <c r="E6" s="142"/>
      <c r="F6" s="142"/>
      <c r="G6" s="142"/>
      <c r="H6" s="142"/>
      <c r="I6" s="142"/>
      <c r="J6" s="151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3"/>
      <c r="AB6" s="11" t="s">
        <v>25</v>
      </c>
      <c r="AC6" s="46"/>
    </row>
    <row r="7" spans="2:33" s="19" customFormat="1" ht="18.75" customHeight="1" x14ac:dyDescent="0.2">
      <c r="B7" s="141" t="s">
        <v>16</v>
      </c>
      <c r="C7" s="142"/>
      <c r="D7" s="142"/>
      <c r="E7" s="142"/>
      <c r="F7" s="142"/>
      <c r="G7" s="142"/>
      <c r="H7" s="142"/>
      <c r="I7" s="142"/>
      <c r="J7" s="148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0"/>
      <c r="AB7" s="11" t="s">
        <v>25</v>
      </c>
      <c r="AC7" s="46"/>
    </row>
    <row r="8" spans="2:33" s="19" customFormat="1" ht="18.75" customHeight="1" x14ac:dyDescent="0.2">
      <c r="B8" s="141" t="s">
        <v>17</v>
      </c>
      <c r="C8" s="142"/>
      <c r="D8" s="142"/>
      <c r="E8" s="142"/>
      <c r="F8" s="142"/>
      <c r="G8" s="142"/>
      <c r="H8" s="142"/>
      <c r="I8" s="142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6"/>
      <c r="AG8" s="11" t="s">
        <v>25</v>
      </c>
    </row>
    <row r="9" spans="2:33" s="19" customFormat="1" ht="18.75" customHeight="1" x14ac:dyDescent="0.2">
      <c r="B9" s="141" t="s">
        <v>1</v>
      </c>
      <c r="C9" s="142"/>
      <c r="D9" s="142"/>
      <c r="E9" s="142"/>
      <c r="F9" s="142"/>
      <c r="G9" s="142"/>
      <c r="H9" s="142"/>
      <c r="I9" s="142"/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AB9" s="11" t="s">
        <v>44</v>
      </c>
    </row>
    <row r="10" spans="2:33" s="19" customFormat="1" ht="18.75" customHeight="1" x14ac:dyDescent="0.2">
      <c r="B10" s="160" t="s">
        <v>43</v>
      </c>
      <c r="C10" s="161"/>
      <c r="D10" s="161"/>
      <c r="E10" s="161"/>
      <c r="F10" s="161"/>
      <c r="G10" s="161"/>
      <c r="H10" s="161"/>
      <c r="I10" s="162"/>
      <c r="J10" s="163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3"/>
      <c r="AB10" s="11" t="s">
        <v>45</v>
      </c>
    </row>
    <row r="11" spans="2:33" s="19" customFormat="1" ht="18.75" customHeight="1" x14ac:dyDescent="0.2">
      <c r="B11" s="141" t="s">
        <v>18</v>
      </c>
      <c r="C11" s="142"/>
      <c r="D11" s="142"/>
      <c r="E11" s="142"/>
      <c r="F11" s="142"/>
      <c r="G11" s="142"/>
      <c r="H11" s="142"/>
      <c r="I11" s="142"/>
      <c r="J11" s="163"/>
      <c r="K11" s="152"/>
      <c r="L11" s="152"/>
      <c r="M11" s="152"/>
      <c r="N11" s="153"/>
      <c r="O11" s="1" t="s">
        <v>10</v>
      </c>
      <c r="AB11" s="11" t="s">
        <v>26</v>
      </c>
    </row>
    <row r="12" spans="2:33" s="19" customFormat="1" ht="18.75" customHeight="1" x14ac:dyDescent="0.2">
      <c r="AC12" s="46"/>
      <c r="AG12" s="47"/>
    </row>
    <row r="13" spans="2:33" s="19" customFormat="1" ht="18.75" customHeight="1" x14ac:dyDescent="0.2">
      <c r="AG13" s="47"/>
    </row>
    <row r="14" spans="2:33" s="19" customFormat="1" ht="18.75" customHeight="1" x14ac:dyDescent="0.2"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  <c r="AA14" s="49"/>
      <c r="AF14" s="49"/>
      <c r="AG14" s="47"/>
    </row>
    <row r="15" spans="2:33" s="19" customFormat="1" ht="18.75" customHeight="1" x14ac:dyDescent="0.2">
      <c r="Z15" s="49"/>
      <c r="AA15" s="49"/>
      <c r="AF15" s="49"/>
      <c r="AG15" s="47"/>
    </row>
    <row r="16" spans="2:33" s="19" customFormat="1" ht="18.75" customHeight="1" x14ac:dyDescent="0.2">
      <c r="B16" s="141" t="s">
        <v>5</v>
      </c>
      <c r="C16" s="142"/>
      <c r="D16" s="142"/>
      <c r="E16" s="142"/>
      <c r="F16" s="142"/>
      <c r="G16" s="142"/>
      <c r="H16" s="142"/>
      <c r="I16" s="142"/>
      <c r="J16" s="154" t="s">
        <v>47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AB16" s="1"/>
    </row>
    <row r="17" spans="7:30" s="19" customFormat="1" ht="18.75" customHeight="1" x14ac:dyDescent="0.2"/>
    <row r="18" spans="7:30" s="19" customFormat="1" ht="18.75" customHeight="1" x14ac:dyDescent="0.2"/>
    <row r="19" spans="7:30" s="19" customFormat="1" ht="18.75" customHeight="1" x14ac:dyDescent="0.2">
      <c r="G19" s="50"/>
      <c r="H19" s="51"/>
      <c r="I19" s="51"/>
      <c r="J19" s="51"/>
      <c r="K19" s="52"/>
      <c r="M19" s="1" t="s">
        <v>37</v>
      </c>
    </row>
    <row r="20" spans="7:30" s="19" customFormat="1" ht="18.75" customHeight="1" x14ac:dyDescent="0.2">
      <c r="G20" s="53"/>
      <c r="H20" s="53"/>
      <c r="I20" s="53"/>
      <c r="J20" s="53"/>
      <c r="K20" s="53"/>
      <c r="L20" s="53"/>
      <c r="M20" s="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7:30" s="19" customFormat="1" ht="18.75" customHeight="1" x14ac:dyDescent="0.2"/>
    <row r="22" spans="7:30" s="19" customFormat="1" ht="18.75" customHeight="1" x14ac:dyDescent="0.2"/>
    <row r="23" spans="7:30" s="19" customFormat="1" ht="18.75" customHeight="1" x14ac:dyDescent="0.2"/>
    <row r="24" spans="7:30" s="19" customFormat="1" ht="18.75" customHeight="1" x14ac:dyDescent="0.2"/>
    <row r="25" spans="7:30" s="19" customFormat="1" ht="18.75" customHeight="1" x14ac:dyDescent="0.2"/>
    <row r="26" spans="7:30" s="19" customFormat="1" ht="18.75" customHeight="1" x14ac:dyDescent="0.2"/>
    <row r="27" spans="7:30" s="19" customFormat="1" ht="18.75" customHeight="1" x14ac:dyDescent="0.2"/>
    <row r="28" spans="7:30" s="19" customFormat="1" ht="18.75" customHeight="1" x14ac:dyDescent="0.2"/>
    <row r="29" spans="7:30" s="19" customFormat="1" ht="18.75" customHeight="1" x14ac:dyDescent="0.2"/>
    <row r="30" spans="7:30" s="19" customFormat="1" ht="18.75" customHeight="1" x14ac:dyDescent="0.2"/>
    <row r="31" spans="7:30" s="19" customFormat="1" ht="18.75" customHeight="1" x14ac:dyDescent="0.2"/>
    <row r="32" spans="7:30" s="19" customFormat="1" ht="18.75" customHeight="1" x14ac:dyDescent="0.2"/>
    <row r="33" s="19" customFormat="1" ht="18.75" customHeight="1" x14ac:dyDescent="0.2"/>
    <row r="34" s="19" customFormat="1" ht="18.75" customHeight="1" x14ac:dyDescent="0.2"/>
    <row r="35" s="19" customFormat="1" ht="18.75" customHeight="1" x14ac:dyDescent="0.2"/>
    <row r="36" s="19" customFormat="1" ht="18.75" customHeight="1" x14ac:dyDescent="0.2"/>
    <row r="37" s="19" customFormat="1" ht="18.75" customHeight="1" x14ac:dyDescent="0.2"/>
    <row r="38" s="19" customFormat="1" ht="18.75" customHeight="1" x14ac:dyDescent="0.2"/>
    <row r="39" s="19" customFormat="1" ht="18.75" customHeigh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</sheetData>
  <mergeCells count="23">
    <mergeCell ref="J16:Y16"/>
    <mergeCell ref="B8:I8"/>
    <mergeCell ref="B9:I9"/>
    <mergeCell ref="B16:I16"/>
    <mergeCell ref="B11:I11"/>
    <mergeCell ref="J9:Y9"/>
    <mergeCell ref="B10:I10"/>
    <mergeCell ref="J11:N11"/>
    <mergeCell ref="J8:AF8"/>
    <mergeCell ref="J10:Y10"/>
    <mergeCell ref="J5:Y5"/>
    <mergeCell ref="B4:I4"/>
    <mergeCell ref="B6:I6"/>
    <mergeCell ref="B7:I7"/>
    <mergeCell ref="J6:Y6"/>
    <mergeCell ref="J7:Y7"/>
    <mergeCell ref="B5:I5"/>
    <mergeCell ref="B2:I2"/>
    <mergeCell ref="B3:I3"/>
    <mergeCell ref="J3:Y3"/>
    <mergeCell ref="J4:Y4"/>
    <mergeCell ref="X2:Y2"/>
    <mergeCell ref="J2:W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64"/>
  <sheetViews>
    <sheetView zoomScaleNormal="100" workbookViewId="0">
      <selection activeCell="I48" sqref="I48:S48"/>
    </sheetView>
  </sheetViews>
  <sheetFormatPr defaultColWidth="9" defaultRowHeight="13.8" x14ac:dyDescent="0.2"/>
  <cols>
    <col min="1" max="46" width="1.88671875" style="19" customWidth="1"/>
    <col min="47" max="16384" width="9" style="19"/>
  </cols>
  <sheetData>
    <row r="1" spans="1:46" s="26" customFormat="1" ht="22.2" x14ac:dyDescent="0.2">
      <c r="A1" s="167" t="s">
        <v>50</v>
      </c>
      <c r="B1" s="168"/>
      <c r="J1" s="8" t="s">
        <v>74</v>
      </c>
      <c r="K1" s="168">
        <f>+'6.データ入力'!J2</f>
        <v>2</v>
      </c>
      <c r="L1" s="168"/>
      <c r="M1" s="168"/>
      <c r="N1" s="7" t="s">
        <v>51</v>
      </c>
    </row>
    <row r="2" spans="1:46" s="26" customFormat="1" ht="15.75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</row>
    <row r="3" spans="1:46" s="26" customFormat="1" ht="22.2" x14ac:dyDescent="0.2">
      <c r="A3" s="167" t="s">
        <v>52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</row>
    <row r="4" spans="1:46" ht="15.75" customHeight="1" x14ac:dyDescent="0.2"/>
    <row r="5" spans="1:46" ht="15.75" customHeight="1" x14ac:dyDescent="0.2">
      <c r="AK5" s="169">
        <f>IF('6.データ入力'!J4="","   年   月   日",'6.データ入力'!J4)</f>
        <v>44065</v>
      </c>
      <c r="AL5" s="169"/>
      <c r="AM5" s="169"/>
      <c r="AN5" s="169"/>
      <c r="AO5" s="169"/>
      <c r="AP5" s="169"/>
      <c r="AQ5" s="169"/>
      <c r="AR5" s="169"/>
      <c r="AS5" s="169"/>
      <c r="AT5" s="169"/>
    </row>
    <row r="6" spans="1:46" ht="15.75" customHeight="1" x14ac:dyDescent="0.2">
      <c r="B6" s="141" t="s">
        <v>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46" ht="15.75" customHeight="1" x14ac:dyDescent="0.2">
      <c r="B7" s="1" t="s">
        <v>4</v>
      </c>
      <c r="E7" s="142" t="str">
        <f>[1]データ!J16</f>
        <v>半田　国雄</v>
      </c>
      <c r="F7" s="142"/>
      <c r="G7" s="142"/>
      <c r="H7" s="142"/>
      <c r="I7" s="142"/>
      <c r="J7" s="142"/>
      <c r="K7" s="142"/>
      <c r="L7" s="142"/>
      <c r="M7" s="142"/>
      <c r="N7" s="142"/>
      <c r="O7" s="1" t="s">
        <v>2</v>
      </c>
    </row>
    <row r="8" spans="1:46" ht="15.75" customHeight="1" x14ac:dyDescent="0.2"/>
    <row r="9" spans="1:46" ht="15.75" customHeight="1" x14ac:dyDescent="0.2"/>
    <row r="10" spans="1:46" ht="15.75" customHeight="1" x14ac:dyDescent="0.2">
      <c r="G10" s="6" t="s">
        <v>74</v>
      </c>
      <c r="H10" s="147">
        <f>'6.データ入力'!J2</f>
        <v>2</v>
      </c>
      <c r="I10" s="147"/>
      <c r="J10" s="1" t="s">
        <v>53</v>
      </c>
    </row>
    <row r="11" spans="1:46" ht="15.75" customHeight="1" x14ac:dyDescent="0.2">
      <c r="E11" s="1"/>
    </row>
    <row r="12" spans="1:46" ht="15.75" customHeight="1" x14ac:dyDescent="0.2"/>
    <row r="13" spans="1:46" ht="15.75" customHeight="1" x14ac:dyDescent="0.2">
      <c r="A13" s="68"/>
      <c r="B13" s="68"/>
      <c r="C13" s="68"/>
      <c r="D13" s="68"/>
      <c r="E13" s="68"/>
      <c r="F13" s="68"/>
      <c r="G13" s="68"/>
      <c r="H13" s="170" t="s">
        <v>6</v>
      </c>
      <c r="I13" s="171"/>
      <c r="J13" s="171"/>
      <c r="K13" s="171"/>
      <c r="L13" s="171"/>
      <c r="M13" s="171"/>
      <c r="N13" s="172"/>
      <c r="O13" s="27"/>
      <c r="P13" s="171" t="str">
        <f>IF('6.データ入力'!J6="","",'6.データ入力'!J6)</f>
        <v/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28"/>
      <c r="AO13" s="68"/>
      <c r="AP13" s="68"/>
      <c r="AQ13" s="68"/>
      <c r="AR13" s="68"/>
      <c r="AS13" s="68"/>
      <c r="AT13" s="68"/>
    </row>
    <row r="14" spans="1:46" ht="15.75" customHeight="1" x14ac:dyDescent="0.2">
      <c r="H14" s="173"/>
      <c r="I14" s="174"/>
      <c r="J14" s="174"/>
      <c r="K14" s="174"/>
      <c r="L14" s="174"/>
      <c r="M14" s="174"/>
      <c r="N14" s="175"/>
      <c r="O14" s="29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30"/>
    </row>
    <row r="15" spans="1:46" ht="15.75" customHeight="1" x14ac:dyDescent="0.2">
      <c r="F15" s="20"/>
      <c r="G15" s="20"/>
      <c r="H15" s="170" t="s">
        <v>7</v>
      </c>
      <c r="I15" s="171"/>
      <c r="J15" s="171"/>
      <c r="K15" s="171"/>
      <c r="L15" s="171"/>
      <c r="M15" s="171"/>
      <c r="N15" s="172"/>
      <c r="O15" s="27"/>
      <c r="P15" s="171" t="str">
        <f>IF('6.データ入力'!J7="","",'6.データ入力'!J7)</f>
        <v/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28"/>
    </row>
    <row r="16" spans="1:46" ht="15.75" customHeight="1" x14ac:dyDescent="0.2">
      <c r="F16" s="20"/>
      <c r="G16" s="20"/>
      <c r="H16" s="173"/>
      <c r="I16" s="174"/>
      <c r="J16" s="174"/>
      <c r="K16" s="174"/>
      <c r="L16" s="174"/>
      <c r="M16" s="174"/>
      <c r="N16" s="175"/>
      <c r="O16" s="29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30"/>
    </row>
    <row r="17" spans="1:46" ht="15.75" customHeight="1" x14ac:dyDescent="0.2">
      <c r="H17" s="170" t="s">
        <v>8</v>
      </c>
      <c r="I17" s="171"/>
      <c r="J17" s="171"/>
      <c r="K17" s="171"/>
      <c r="L17" s="171"/>
      <c r="M17" s="171"/>
      <c r="N17" s="172"/>
      <c r="O17" s="27"/>
      <c r="P17" s="171" t="str">
        <f>IF('6.データ入力'!J8="","",'6.データ入力'!J8)</f>
        <v/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28"/>
    </row>
    <row r="18" spans="1:46" ht="15.75" customHeight="1" x14ac:dyDescent="0.2">
      <c r="H18" s="173"/>
      <c r="I18" s="174"/>
      <c r="J18" s="174"/>
      <c r="K18" s="174"/>
      <c r="L18" s="174"/>
      <c r="M18" s="174"/>
      <c r="N18" s="175"/>
      <c r="O18" s="29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30"/>
    </row>
    <row r="19" spans="1:46" ht="15.75" customHeight="1" x14ac:dyDescent="0.2">
      <c r="H19" s="170" t="s">
        <v>1</v>
      </c>
      <c r="I19" s="171"/>
      <c r="J19" s="171"/>
      <c r="K19" s="171"/>
      <c r="L19" s="171"/>
      <c r="M19" s="171"/>
      <c r="N19" s="172"/>
      <c r="O19" s="27"/>
      <c r="P19" s="31"/>
      <c r="Q19" s="31"/>
      <c r="R19" s="32"/>
      <c r="S19" s="32"/>
      <c r="T19" s="32"/>
      <c r="U19" s="176" t="str">
        <f>(IF('6.データ入力'!J9="","",'6.データ入力'!J9))</f>
        <v/>
      </c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31"/>
      <c r="AJ19" s="31"/>
      <c r="AK19" s="31"/>
      <c r="AL19" s="31"/>
      <c r="AM19" s="31"/>
      <c r="AN19" s="33"/>
    </row>
    <row r="20" spans="1:46" ht="15.75" customHeight="1" x14ac:dyDescent="0.2">
      <c r="H20" s="173"/>
      <c r="I20" s="174"/>
      <c r="J20" s="174"/>
      <c r="K20" s="174"/>
      <c r="L20" s="174"/>
      <c r="M20" s="174"/>
      <c r="N20" s="175"/>
      <c r="O20" s="29"/>
      <c r="P20" s="34"/>
      <c r="Q20" s="34"/>
      <c r="R20" s="34"/>
      <c r="S20" s="34"/>
      <c r="T20" s="34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34"/>
      <c r="AJ20" s="34"/>
      <c r="AK20" s="34"/>
      <c r="AL20" s="34"/>
      <c r="AM20" s="34"/>
      <c r="AN20" s="35"/>
    </row>
    <row r="21" spans="1:46" ht="15.75" customHeight="1" x14ac:dyDescent="0.2">
      <c r="H21" s="170" t="s">
        <v>62</v>
      </c>
      <c r="I21" s="171"/>
      <c r="J21" s="171"/>
      <c r="K21" s="171"/>
      <c r="L21" s="171"/>
      <c r="M21" s="171"/>
      <c r="N21" s="172"/>
      <c r="O21" s="27"/>
      <c r="P21" s="31"/>
      <c r="Q21" s="31"/>
      <c r="R21" s="36"/>
      <c r="S21" s="36"/>
      <c r="T21" s="36"/>
      <c r="U21" s="176" t="str">
        <f>(IF('6.データ入力'!J10="","",'6.データ入力'!J10))</f>
        <v/>
      </c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31"/>
      <c r="AJ21" s="31"/>
      <c r="AK21" s="31"/>
      <c r="AL21" s="31"/>
      <c r="AM21" s="31"/>
      <c r="AN21" s="33"/>
    </row>
    <row r="22" spans="1:46" ht="15.75" customHeight="1" x14ac:dyDescent="0.2">
      <c r="H22" s="173"/>
      <c r="I22" s="174"/>
      <c r="J22" s="174"/>
      <c r="K22" s="174"/>
      <c r="L22" s="174"/>
      <c r="M22" s="174"/>
      <c r="N22" s="175"/>
      <c r="O22" s="29"/>
      <c r="P22" s="34"/>
      <c r="Q22" s="34"/>
      <c r="R22" s="37"/>
      <c r="S22" s="37"/>
      <c r="T22" s="3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34"/>
      <c r="AJ22" s="34"/>
      <c r="AK22" s="34"/>
      <c r="AL22" s="34"/>
      <c r="AM22" s="34"/>
      <c r="AN22" s="35"/>
    </row>
    <row r="23" spans="1:46" ht="15.75" customHeight="1" x14ac:dyDescent="0.2">
      <c r="H23" s="170" t="s">
        <v>9</v>
      </c>
      <c r="I23" s="171"/>
      <c r="J23" s="171"/>
      <c r="K23" s="171"/>
      <c r="L23" s="171"/>
      <c r="M23" s="171"/>
      <c r="N23" s="172"/>
      <c r="O23" s="27"/>
      <c r="P23" s="32"/>
      <c r="Q23" s="171" t="str">
        <f>(IF('6.データ入力'!J11="","",'6.データ入力'!J11))</f>
        <v/>
      </c>
      <c r="R23" s="171"/>
      <c r="S23" s="171"/>
      <c r="T23" s="32"/>
      <c r="U23" s="179" t="s">
        <v>10</v>
      </c>
      <c r="V23" s="172"/>
      <c r="W23" s="20"/>
      <c r="X23" s="20"/>
    </row>
    <row r="24" spans="1:46" ht="15.75" customHeight="1" x14ac:dyDescent="0.2">
      <c r="H24" s="173"/>
      <c r="I24" s="174"/>
      <c r="J24" s="174"/>
      <c r="K24" s="174"/>
      <c r="L24" s="174"/>
      <c r="M24" s="174"/>
      <c r="N24" s="175"/>
      <c r="O24" s="29"/>
      <c r="P24" s="22"/>
      <c r="Q24" s="174"/>
      <c r="R24" s="174"/>
      <c r="S24" s="174"/>
      <c r="T24" s="22"/>
      <c r="U24" s="174"/>
      <c r="V24" s="175"/>
      <c r="W24" s="20"/>
      <c r="X24" s="20"/>
    </row>
    <row r="25" spans="1:46" ht="15.75" customHeight="1" x14ac:dyDescent="0.2"/>
    <row r="26" spans="1:46" ht="15.75" customHeight="1" x14ac:dyDescent="0.2"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6" ht="15.75" customHeight="1" x14ac:dyDescent="0.2">
      <c r="G27" s="2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6" ht="15.75" customHeight="1" x14ac:dyDescent="0.2"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6" ht="15.75" customHeight="1" x14ac:dyDescent="0.2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6" ht="15.75" customHeight="1" x14ac:dyDescent="0.2"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6" ht="15.75" customHeight="1" x14ac:dyDescent="0.25">
      <c r="A31" s="3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6" ht="15.75" customHeight="1" x14ac:dyDescent="0.25">
      <c r="A32" s="4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ht="15.75" customHeight="1" x14ac:dyDescent="0.25">
      <c r="A33" s="4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ht="15.75" customHeight="1" x14ac:dyDescent="0.25">
      <c r="A34" s="4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ht="15.75" customHeigh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46" ht="15.75" customHeight="1" x14ac:dyDescent="0.25">
      <c r="A36" s="4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ht="15.75" customHeight="1" x14ac:dyDescent="0.25">
      <c r="A37" s="39"/>
    </row>
    <row r="38" spans="1:46" ht="15.75" customHeight="1" x14ac:dyDescent="0.25">
      <c r="A38" s="39"/>
      <c r="R38" s="180" t="s">
        <v>54</v>
      </c>
      <c r="S38" s="181"/>
      <c r="T38" s="181"/>
      <c r="U38" s="181"/>
      <c r="V38" s="181"/>
      <c r="W38" s="181"/>
      <c r="X38" s="181"/>
      <c r="Y38" s="181"/>
      <c r="Z38" s="181"/>
      <c r="AA38" s="181"/>
      <c r="AB38" s="181"/>
    </row>
    <row r="39" spans="1:46" ht="15.75" customHeight="1" x14ac:dyDescent="0.2"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</row>
    <row r="40" spans="1:46" ht="15.75" customHeight="1" x14ac:dyDescent="0.25">
      <c r="A40" s="39"/>
      <c r="F40" s="182" t="str">
        <f>P13</f>
        <v/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</row>
    <row r="41" spans="1:46" ht="15.75" customHeight="1" x14ac:dyDescent="0.25">
      <c r="E41" s="22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22"/>
      <c r="W41" s="184" t="s">
        <v>55</v>
      </c>
      <c r="X41" s="185"/>
    </row>
    <row r="42" spans="1:46" ht="15.75" customHeight="1" x14ac:dyDescent="0.2">
      <c r="G42" s="4" t="s">
        <v>11</v>
      </c>
    </row>
    <row r="43" spans="1:46" ht="15.75" customHeight="1" x14ac:dyDescent="0.5">
      <c r="A43" s="43"/>
    </row>
    <row r="44" spans="1:46" ht="15.75" customHeight="1" x14ac:dyDescent="0.25">
      <c r="A44" s="39"/>
    </row>
    <row r="45" spans="1:46" ht="15.75" customHeight="1" x14ac:dyDescent="0.25">
      <c r="A45" s="39"/>
    </row>
    <row r="46" spans="1:46" ht="15.75" customHeight="1" x14ac:dyDescent="0.25">
      <c r="A46" s="39"/>
      <c r="G46" s="5" t="s">
        <v>75</v>
      </c>
      <c r="L46" s="147">
        <f>+K1</f>
        <v>2</v>
      </c>
      <c r="M46" s="147"/>
      <c r="N46" s="1" t="s">
        <v>56</v>
      </c>
    </row>
    <row r="47" spans="1:46" ht="15.75" customHeight="1" x14ac:dyDescent="0.25">
      <c r="A47" s="44"/>
    </row>
    <row r="48" spans="1:46" ht="15.75" customHeight="1" x14ac:dyDescent="0.25">
      <c r="I48" s="178">
        <f>+AK5</f>
        <v>44065</v>
      </c>
      <c r="J48" s="178"/>
      <c r="K48" s="178"/>
      <c r="L48" s="178"/>
      <c r="M48" s="178"/>
      <c r="N48" s="178"/>
      <c r="O48" s="178"/>
      <c r="P48" s="178"/>
      <c r="Q48" s="178"/>
      <c r="R48" s="178"/>
      <c r="S48" s="178"/>
    </row>
    <row r="49" spans="1:42" ht="15.75" customHeight="1" x14ac:dyDescent="0.25">
      <c r="A49" s="39"/>
      <c r="Z49" s="45"/>
    </row>
    <row r="50" spans="1:42" ht="15.75" customHeight="1" x14ac:dyDescent="0.2">
      <c r="AD50" s="141" t="s">
        <v>0</v>
      </c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</row>
    <row r="51" spans="1:42" ht="15.75" customHeight="1" x14ac:dyDescent="0.25">
      <c r="A51" s="39"/>
      <c r="AD51" s="1" t="s">
        <v>4</v>
      </c>
      <c r="AG51" s="142" t="str">
        <f>[1]データ!J16</f>
        <v>半田　国雄</v>
      </c>
      <c r="AH51" s="142"/>
      <c r="AI51" s="142"/>
      <c r="AJ51" s="142"/>
      <c r="AK51" s="142"/>
      <c r="AL51" s="142"/>
      <c r="AM51" s="142"/>
      <c r="AN51" s="142"/>
      <c r="AO51" s="142"/>
      <c r="AP51" s="142"/>
    </row>
    <row r="52" spans="1:42" ht="15.75" customHeight="1" x14ac:dyDescent="0.2"/>
    <row r="53" spans="1:42" ht="15.75" customHeight="1" x14ac:dyDescent="0.25">
      <c r="A53" s="39"/>
    </row>
    <row r="54" spans="1:42" ht="15.75" customHeight="1" x14ac:dyDescent="0.25">
      <c r="A54" s="39"/>
    </row>
    <row r="55" spans="1:42" ht="15.75" customHeight="1" x14ac:dyDescent="0.2"/>
    <row r="56" spans="1:42" ht="15.75" customHeight="1" x14ac:dyDescent="0.2"/>
    <row r="57" spans="1:42" ht="15.75" customHeight="1" x14ac:dyDescent="0.2"/>
    <row r="58" spans="1:42" ht="15.75" customHeight="1" x14ac:dyDescent="0.2"/>
    <row r="59" spans="1:42" ht="15.75" customHeight="1" x14ac:dyDescent="0.2"/>
    <row r="60" spans="1:42" ht="15.75" customHeight="1" x14ac:dyDescent="0.2"/>
    <row r="61" spans="1:42" ht="15.75" customHeight="1" x14ac:dyDescent="0.2"/>
    <row r="62" spans="1:42" ht="15.75" customHeight="1" x14ac:dyDescent="0.2"/>
    <row r="63" spans="1:42" ht="15.75" customHeight="1" x14ac:dyDescent="0.2"/>
    <row r="64" spans="1:42" ht="15.75" customHeight="1" x14ac:dyDescent="0.2"/>
  </sheetData>
  <mergeCells count="28">
    <mergeCell ref="L46:M46"/>
    <mergeCell ref="I48:S48"/>
    <mergeCell ref="AD50:AP50"/>
    <mergeCell ref="AG51:AP51"/>
    <mergeCell ref="H23:N24"/>
    <mergeCell ref="Q23:S24"/>
    <mergeCell ref="U23:V24"/>
    <mergeCell ref="R38:AB39"/>
    <mergeCell ref="F40:U41"/>
    <mergeCell ref="W41:X41"/>
    <mergeCell ref="H17:N18"/>
    <mergeCell ref="P17:AM18"/>
    <mergeCell ref="H19:N20"/>
    <mergeCell ref="U19:AH20"/>
    <mergeCell ref="H21:N22"/>
    <mergeCell ref="U21:AH22"/>
    <mergeCell ref="E7:N7"/>
    <mergeCell ref="H10:I10"/>
    <mergeCell ref="H13:N14"/>
    <mergeCell ref="P13:AM14"/>
    <mergeCell ref="H15:N16"/>
    <mergeCell ref="P15:AM16"/>
    <mergeCell ref="B6:N6"/>
    <mergeCell ref="A1:B1"/>
    <mergeCell ref="K1:M1"/>
    <mergeCell ref="A2:AT2"/>
    <mergeCell ref="A3:AT3"/>
    <mergeCell ref="AK5:AT5"/>
  </mergeCells>
  <phoneticPr fontId="2"/>
  <pageMargins left="0.78700000000000003" right="0.78700000000000003" top="0.7" bottom="0.5" header="0.51200000000000001" footer="0.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3"/>
  <sheetViews>
    <sheetView workbookViewId="0">
      <selection activeCell="R42" sqref="R42"/>
    </sheetView>
  </sheetViews>
  <sheetFormatPr defaultColWidth="9" defaultRowHeight="13.8" x14ac:dyDescent="0.25"/>
  <cols>
    <col min="1" max="38" width="4.6640625" style="18" customWidth="1"/>
    <col min="39" max="16384" width="9" style="18"/>
  </cols>
  <sheetData>
    <row r="1" spans="1:18" s="21" customFormat="1" ht="18.75" customHeight="1" x14ac:dyDescent="0.2">
      <c r="A1" s="2" t="s">
        <v>58</v>
      </c>
      <c r="C1" s="9" t="s">
        <v>74</v>
      </c>
      <c r="D1" s="21">
        <f>'6.データ入力'!J2</f>
        <v>2</v>
      </c>
      <c r="E1" s="2" t="s">
        <v>59</v>
      </c>
    </row>
    <row r="2" spans="1:18" s="19" customFormat="1" ht="18.75" customHeight="1" x14ac:dyDescent="0.2"/>
    <row r="3" spans="1:18" s="19" customFormat="1" ht="18.75" customHeight="1" x14ac:dyDescent="0.2">
      <c r="C3" s="141" t="s">
        <v>6</v>
      </c>
      <c r="D3" s="142"/>
      <c r="F3" s="22"/>
      <c r="G3" s="187" t="str">
        <f>IF('6.データ入力'!J6="","",'6.データ入力'!J6)</f>
        <v/>
      </c>
      <c r="H3" s="187"/>
      <c r="I3" s="187"/>
      <c r="J3" s="187"/>
      <c r="K3" s="187"/>
      <c r="L3" s="187"/>
      <c r="M3" s="187"/>
      <c r="N3" s="187"/>
      <c r="O3" s="22"/>
    </row>
    <row r="4" spans="1:18" s="19" customFormat="1" ht="18.75" customHeight="1" x14ac:dyDescent="0.2">
      <c r="C4" s="66"/>
      <c r="D4" s="66"/>
    </row>
    <row r="5" spans="1:18" s="19" customFormat="1" ht="18.75" customHeight="1" x14ac:dyDescent="0.2">
      <c r="C5" s="141" t="s">
        <v>12</v>
      </c>
      <c r="D5" s="142"/>
      <c r="F5" s="22"/>
      <c r="G5" s="174"/>
      <c r="H5" s="174"/>
      <c r="I5" s="174"/>
      <c r="J5" s="174"/>
      <c r="K5" s="174"/>
      <c r="L5" s="174"/>
      <c r="M5" s="174"/>
      <c r="N5" s="174"/>
      <c r="O5" s="22"/>
    </row>
    <row r="6" spans="1:18" s="19" customFormat="1" ht="18.75" customHeight="1" x14ac:dyDescent="0.2">
      <c r="C6" s="66"/>
      <c r="D6" s="66"/>
    </row>
    <row r="7" spans="1:18" s="19" customFormat="1" ht="18.75" customHeight="1" x14ac:dyDescent="0.2">
      <c r="C7" s="191" t="s">
        <v>13</v>
      </c>
      <c r="D7" s="192"/>
      <c r="F7" s="22"/>
      <c r="G7" s="174"/>
      <c r="H7" s="174"/>
      <c r="I7" s="174"/>
      <c r="J7" s="174"/>
      <c r="K7" s="3" t="s">
        <v>60</v>
      </c>
      <c r="L7" s="174"/>
      <c r="M7" s="174"/>
      <c r="N7" s="174"/>
      <c r="O7" s="174"/>
    </row>
    <row r="8" spans="1:18" s="19" customFormat="1" ht="18.75" customHeight="1" x14ac:dyDescent="0.2">
      <c r="C8" s="66"/>
      <c r="D8" s="66"/>
    </row>
    <row r="9" spans="1:18" s="19" customFormat="1" ht="18.75" customHeight="1" x14ac:dyDescent="0.2">
      <c r="C9" s="141" t="s">
        <v>14</v>
      </c>
      <c r="D9" s="142"/>
      <c r="F9" s="22"/>
      <c r="G9" s="174"/>
      <c r="H9" s="174"/>
      <c r="I9" s="174"/>
      <c r="J9" s="174"/>
      <c r="K9" s="174"/>
      <c r="L9" s="174"/>
      <c r="M9" s="174"/>
      <c r="N9" s="174"/>
      <c r="O9" s="22"/>
    </row>
    <row r="10" spans="1:18" s="19" customFormat="1" ht="18.75" customHeight="1" x14ac:dyDescent="0.2">
      <c r="C10" s="66"/>
      <c r="D10" s="66"/>
    </row>
    <row r="11" spans="1:18" s="19" customFormat="1" ht="18.75" customHeight="1" x14ac:dyDescent="0.2">
      <c r="C11" s="186" t="s">
        <v>15</v>
      </c>
      <c r="D11" s="187"/>
    </row>
    <row r="12" spans="1:18" s="19" customFormat="1" ht="18.75" customHeight="1" x14ac:dyDescent="0.25">
      <c r="C12" s="188" t="s">
        <v>22</v>
      </c>
      <c r="D12" s="189"/>
      <c r="E12" s="188" t="s">
        <v>23</v>
      </c>
      <c r="F12" s="190"/>
      <c r="G12" s="190"/>
      <c r="H12" s="189"/>
      <c r="I12" s="188" t="s">
        <v>24</v>
      </c>
      <c r="J12" s="190"/>
      <c r="K12" s="190"/>
      <c r="L12" s="190"/>
      <c r="M12" s="190"/>
      <c r="N12" s="190"/>
      <c r="O12" s="190"/>
      <c r="P12" s="189"/>
      <c r="Q12" s="188" t="s">
        <v>32</v>
      </c>
      <c r="R12" s="197"/>
    </row>
    <row r="13" spans="1:18" s="19" customFormat="1" ht="18.75" customHeight="1" x14ac:dyDescent="0.25">
      <c r="C13" s="193"/>
      <c r="D13" s="189"/>
      <c r="E13" s="194"/>
      <c r="F13" s="195"/>
      <c r="G13" s="195"/>
      <c r="H13" s="196"/>
      <c r="I13" s="194"/>
      <c r="J13" s="195"/>
      <c r="K13" s="195"/>
      <c r="L13" s="195"/>
      <c r="M13" s="195"/>
      <c r="N13" s="195"/>
      <c r="O13" s="195"/>
      <c r="P13" s="196"/>
      <c r="Q13" s="193"/>
      <c r="R13" s="197"/>
    </row>
    <row r="14" spans="1:18" s="19" customFormat="1" ht="18.75" customHeight="1" x14ac:dyDescent="0.25">
      <c r="C14" s="193"/>
      <c r="D14" s="189"/>
      <c r="E14" s="194"/>
      <c r="F14" s="195"/>
      <c r="G14" s="195"/>
      <c r="H14" s="196"/>
      <c r="I14" s="194"/>
      <c r="J14" s="195"/>
      <c r="K14" s="195"/>
      <c r="L14" s="195"/>
      <c r="M14" s="195"/>
      <c r="N14" s="195"/>
      <c r="O14" s="195"/>
      <c r="P14" s="196"/>
      <c r="Q14" s="193"/>
      <c r="R14" s="197"/>
    </row>
    <row r="15" spans="1:18" s="19" customFormat="1" ht="18.75" customHeight="1" x14ac:dyDescent="0.25">
      <c r="C15" s="193"/>
      <c r="D15" s="189"/>
      <c r="E15" s="194"/>
      <c r="F15" s="195"/>
      <c r="G15" s="195"/>
      <c r="H15" s="196"/>
      <c r="I15" s="194"/>
      <c r="J15" s="195"/>
      <c r="K15" s="195"/>
      <c r="L15" s="195"/>
      <c r="M15" s="195"/>
      <c r="N15" s="195"/>
      <c r="O15" s="195"/>
      <c r="P15" s="196"/>
      <c r="Q15" s="193"/>
      <c r="R15" s="197"/>
    </row>
    <row r="16" spans="1:18" s="19" customFormat="1" ht="18.75" customHeight="1" x14ac:dyDescent="0.25">
      <c r="C16" s="193"/>
      <c r="D16" s="189"/>
      <c r="E16" s="194"/>
      <c r="F16" s="195"/>
      <c r="G16" s="195"/>
      <c r="H16" s="196"/>
      <c r="I16" s="194"/>
      <c r="J16" s="195"/>
      <c r="K16" s="195"/>
      <c r="L16" s="195"/>
      <c r="M16" s="195"/>
      <c r="N16" s="195"/>
      <c r="O16" s="195"/>
      <c r="P16" s="196"/>
      <c r="Q16" s="193"/>
      <c r="R16" s="197"/>
    </row>
    <row r="17" spans="3:18" s="19" customFormat="1" ht="18.75" customHeight="1" x14ac:dyDescent="0.25">
      <c r="C17" s="193"/>
      <c r="D17" s="189"/>
      <c r="E17" s="194"/>
      <c r="F17" s="195"/>
      <c r="G17" s="195"/>
      <c r="H17" s="196"/>
      <c r="I17" s="194"/>
      <c r="J17" s="195"/>
      <c r="K17" s="195"/>
      <c r="L17" s="195"/>
      <c r="M17" s="195"/>
      <c r="N17" s="195"/>
      <c r="O17" s="195"/>
      <c r="P17" s="196"/>
      <c r="Q17" s="193"/>
      <c r="R17" s="197"/>
    </row>
    <row r="18" spans="3:18" s="19" customFormat="1" ht="18.75" customHeight="1" x14ac:dyDescent="0.25">
      <c r="C18" s="193"/>
      <c r="D18" s="189"/>
      <c r="E18" s="194"/>
      <c r="F18" s="195"/>
      <c r="G18" s="195"/>
      <c r="H18" s="196"/>
      <c r="I18" s="194"/>
      <c r="J18" s="195"/>
      <c r="K18" s="195"/>
      <c r="L18" s="195"/>
      <c r="M18" s="195"/>
      <c r="N18" s="195"/>
      <c r="O18" s="195"/>
      <c r="P18" s="196"/>
      <c r="Q18" s="193"/>
      <c r="R18" s="197"/>
    </row>
    <row r="19" spans="3:18" s="19" customFormat="1" ht="18.75" customHeight="1" x14ac:dyDescent="0.25">
      <c r="C19" s="193"/>
      <c r="D19" s="189"/>
      <c r="E19" s="194"/>
      <c r="F19" s="195"/>
      <c r="G19" s="195"/>
      <c r="H19" s="196"/>
      <c r="I19" s="194"/>
      <c r="J19" s="195"/>
      <c r="K19" s="195"/>
      <c r="L19" s="195"/>
      <c r="M19" s="195"/>
      <c r="N19" s="195"/>
      <c r="O19" s="195"/>
      <c r="P19" s="196"/>
      <c r="Q19" s="193"/>
      <c r="R19" s="197"/>
    </row>
    <row r="20" spans="3:18" s="19" customFormat="1" ht="18.75" customHeight="1" x14ac:dyDescent="0.25">
      <c r="C20" s="193"/>
      <c r="D20" s="189"/>
      <c r="E20" s="194"/>
      <c r="F20" s="195"/>
      <c r="G20" s="195"/>
      <c r="H20" s="196"/>
      <c r="I20" s="194"/>
      <c r="J20" s="195"/>
      <c r="K20" s="195"/>
      <c r="L20" s="195"/>
      <c r="M20" s="195"/>
      <c r="N20" s="195"/>
      <c r="O20" s="195"/>
      <c r="P20" s="196"/>
      <c r="Q20" s="193"/>
      <c r="R20" s="197"/>
    </row>
    <row r="21" spans="3:18" s="19" customFormat="1" ht="18.75" customHeight="1" x14ac:dyDescent="0.25">
      <c r="C21" s="193"/>
      <c r="D21" s="189"/>
      <c r="E21" s="194"/>
      <c r="F21" s="195"/>
      <c r="G21" s="195"/>
      <c r="H21" s="196"/>
      <c r="I21" s="194"/>
      <c r="J21" s="195"/>
      <c r="K21" s="195"/>
      <c r="L21" s="195"/>
      <c r="M21" s="195"/>
      <c r="N21" s="195"/>
      <c r="O21" s="195"/>
      <c r="P21" s="196"/>
      <c r="Q21" s="193"/>
      <c r="R21" s="197"/>
    </row>
    <row r="22" spans="3:18" s="19" customFormat="1" ht="18.75" customHeight="1" x14ac:dyDescent="0.25">
      <c r="C22" s="193"/>
      <c r="D22" s="189"/>
      <c r="E22" s="194"/>
      <c r="F22" s="195"/>
      <c r="G22" s="195"/>
      <c r="H22" s="196"/>
      <c r="I22" s="194"/>
      <c r="J22" s="195"/>
      <c r="K22" s="195"/>
      <c r="L22" s="195"/>
      <c r="M22" s="195"/>
      <c r="N22" s="195"/>
      <c r="O22" s="195"/>
      <c r="P22" s="196"/>
      <c r="Q22" s="193"/>
      <c r="R22" s="197"/>
    </row>
    <row r="23" spans="3:18" s="19" customFormat="1" ht="18.75" customHeight="1" x14ac:dyDescent="0.25">
      <c r="C23" s="193"/>
      <c r="D23" s="189"/>
      <c r="E23" s="194"/>
      <c r="F23" s="195"/>
      <c r="G23" s="195"/>
      <c r="H23" s="196"/>
      <c r="I23" s="194"/>
      <c r="J23" s="195"/>
      <c r="K23" s="195"/>
      <c r="L23" s="195"/>
      <c r="M23" s="195"/>
      <c r="N23" s="195"/>
      <c r="O23" s="195"/>
      <c r="P23" s="196"/>
      <c r="Q23" s="193"/>
      <c r="R23" s="197"/>
    </row>
    <row r="24" spans="3:18" s="19" customFormat="1" ht="18.75" customHeight="1" x14ac:dyDescent="0.25">
      <c r="C24" s="193"/>
      <c r="D24" s="189"/>
      <c r="E24" s="194"/>
      <c r="F24" s="195"/>
      <c r="G24" s="195"/>
      <c r="H24" s="196"/>
      <c r="I24" s="194"/>
      <c r="J24" s="195"/>
      <c r="K24" s="195"/>
      <c r="L24" s="195"/>
      <c r="M24" s="195"/>
      <c r="N24" s="195"/>
      <c r="O24" s="195"/>
      <c r="P24" s="196"/>
      <c r="Q24" s="193"/>
      <c r="R24" s="197"/>
    </row>
    <row r="25" spans="3:18" s="19" customFormat="1" ht="18.75" customHeight="1" x14ac:dyDescent="0.25">
      <c r="C25" s="193"/>
      <c r="D25" s="189"/>
      <c r="E25" s="194"/>
      <c r="F25" s="195"/>
      <c r="G25" s="195"/>
      <c r="H25" s="196"/>
      <c r="I25" s="194"/>
      <c r="J25" s="195"/>
      <c r="K25" s="195"/>
      <c r="L25" s="195"/>
      <c r="M25" s="195"/>
      <c r="N25" s="195"/>
      <c r="O25" s="195"/>
      <c r="P25" s="196"/>
      <c r="Q25" s="193"/>
      <c r="R25" s="197"/>
    </row>
    <row r="26" spans="3:18" s="19" customFormat="1" ht="18.75" customHeight="1" x14ac:dyDescent="0.25">
      <c r="C26" s="193"/>
      <c r="D26" s="189"/>
      <c r="E26" s="194"/>
      <c r="F26" s="195"/>
      <c r="G26" s="195"/>
      <c r="H26" s="196"/>
      <c r="I26" s="194"/>
      <c r="J26" s="195"/>
      <c r="K26" s="195"/>
      <c r="L26" s="195"/>
      <c r="M26" s="195"/>
      <c r="N26" s="195"/>
      <c r="O26" s="195"/>
      <c r="P26" s="196"/>
      <c r="Q26" s="193"/>
      <c r="R26" s="197"/>
    </row>
    <row r="27" spans="3:18" s="19" customFormat="1" ht="18.75" customHeight="1" x14ac:dyDescent="0.25">
      <c r="C27" s="193"/>
      <c r="D27" s="189"/>
      <c r="E27" s="194"/>
      <c r="F27" s="195"/>
      <c r="G27" s="195"/>
      <c r="H27" s="196"/>
      <c r="I27" s="194"/>
      <c r="J27" s="195"/>
      <c r="K27" s="195"/>
      <c r="L27" s="195"/>
      <c r="M27" s="195"/>
      <c r="N27" s="195"/>
      <c r="O27" s="195"/>
      <c r="P27" s="196"/>
      <c r="Q27" s="193"/>
      <c r="R27" s="197"/>
    </row>
    <row r="28" spans="3:18" s="19" customFormat="1" ht="18.75" customHeight="1" x14ac:dyDescent="0.25">
      <c r="C28" s="193"/>
      <c r="D28" s="189"/>
      <c r="E28" s="194"/>
      <c r="F28" s="195"/>
      <c r="G28" s="195"/>
      <c r="H28" s="196"/>
      <c r="I28" s="194"/>
      <c r="J28" s="195"/>
      <c r="K28" s="195"/>
      <c r="L28" s="195"/>
      <c r="M28" s="195"/>
      <c r="N28" s="195"/>
      <c r="O28" s="195"/>
      <c r="P28" s="196"/>
      <c r="Q28" s="193"/>
      <c r="R28" s="197"/>
    </row>
    <row r="29" spans="3:18" s="19" customFormat="1" ht="18.75" customHeight="1" x14ac:dyDescent="0.25">
      <c r="C29" s="193"/>
      <c r="D29" s="189"/>
      <c r="E29" s="194"/>
      <c r="F29" s="195"/>
      <c r="G29" s="195"/>
      <c r="H29" s="196"/>
      <c r="I29" s="194"/>
      <c r="J29" s="195"/>
      <c r="K29" s="195"/>
      <c r="L29" s="195"/>
      <c r="M29" s="195"/>
      <c r="N29" s="195"/>
      <c r="O29" s="195"/>
      <c r="P29" s="196"/>
      <c r="Q29" s="193"/>
      <c r="R29" s="197"/>
    </row>
    <row r="30" spans="3:18" s="19" customFormat="1" ht="18.75" customHeight="1" x14ac:dyDescent="0.25">
      <c r="C30" s="193"/>
      <c r="D30" s="189"/>
      <c r="E30" s="194"/>
      <c r="F30" s="195"/>
      <c r="G30" s="195"/>
      <c r="H30" s="196"/>
      <c r="I30" s="194"/>
      <c r="J30" s="195"/>
      <c r="K30" s="195"/>
      <c r="L30" s="195"/>
      <c r="M30" s="195"/>
      <c r="N30" s="195"/>
      <c r="O30" s="195"/>
      <c r="P30" s="196"/>
      <c r="Q30" s="193"/>
      <c r="R30" s="197"/>
    </row>
    <row r="31" spans="3:18" s="19" customFormat="1" ht="18.75" customHeight="1" x14ac:dyDescent="0.25">
      <c r="C31" s="193"/>
      <c r="D31" s="189"/>
      <c r="E31" s="194"/>
      <c r="F31" s="195"/>
      <c r="G31" s="195"/>
      <c r="H31" s="196"/>
      <c r="I31" s="194"/>
      <c r="J31" s="195"/>
      <c r="K31" s="195"/>
      <c r="L31" s="195"/>
      <c r="M31" s="195"/>
      <c r="N31" s="195"/>
      <c r="O31" s="195"/>
      <c r="P31" s="196"/>
      <c r="Q31" s="193"/>
      <c r="R31" s="197"/>
    </row>
    <row r="32" spans="3:18" s="19" customFormat="1" ht="18.75" customHeight="1" x14ac:dyDescent="0.25">
      <c r="C32" s="193"/>
      <c r="D32" s="189"/>
      <c r="E32" s="194"/>
      <c r="F32" s="195"/>
      <c r="G32" s="195"/>
      <c r="H32" s="196"/>
      <c r="I32" s="194"/>
      <c r="J32" s="195"/>
      <c r="K32" s="195"/>
      <c r="L32" s="195"/>
      <c r="M32" s="195"/>
      <c r="N32" s="195"/>
      <c r="O32" s="195"/>
      <c r="P32" s="196"/>
      <c r="Q32" s="193"/>
      <c r="R32" s="197"/>
    </row>
    <row r="33" spans="2:19" s="19" customFormat="1" ht="18.75" customHeight="1" x14ac:dyDescent="0.25">
      <c r="C33" s="193"/>
      <c r="D33" s="189"/>
      <c r="E33" s="194"/>
      <c r="F33" s="195"/>
      <c r="G33" s="195"/>
      <c r="H33" s="196"/>
      <c r="I33" s="194"/>
      <c r="J33" s="195"/>
      <c r="K33" s="195"/>
      <c r="L33" s="195"/>
      <c r="M33" s="195"/>
      <c r="N33" s="195"/>
      <c r="O33" s="195"/>
      <c r="P33" s="196"/>
      <c r="Q33" s="193"/>
      <c r="R33" s="197"/>
    </row>
    <row r="34" spans="2:19" s="19" customFormat="1" ht="18.75" customHeight="1" x14ac:dyDescent="0.25">
      <c r="C34" s="193"/>
      <c r="D34" s="189"/>
      <c r="E34" s="194"/>
      <c r="F34" s="195"/>
      <c r="G34" s="195"/>
      <c r="H34" s="196"/>
      <c r="I34" s="194"/>
      <c r="J34" s="195"/>
      <c r="K34" s="195"/>
      <c r="L34" s="195"/>
      <c r="M34" s="195"/>
      <c r="N34" s="195"/>
      <c r="O34" s="195"/>
      <c r="P34" s="196"/>
      <c r="Q34" s="193"/>
      <c r="R34" s="197"/>
    </row>
    <row r="35" spans="2:19" s="19" customFormat="1" ht="18.75" customHeight="1" x14ac:dyDescent="0.25">
      <c r="C35" s="193"/>
      <c r="D35" s="189"/>
      <c r="E35" s="194"/>
      <c r="F35" s="195"/>
      <c r="G35" s="195"/>
      <c r="H35" s="196"/>
      <c r="I35" s="194"/>
      <c r="J35" s="195"/>
      <c r="K35" s="195"/>
      <c r="L35" s="195"/>
      <c r="M35" s="195"/>
      <c r="N35" s="195"/>
      <c r="O35" s="195"/>
      <c r="P35" s="196"/>
      <c r="Q35" s="193"/>
      <c r="R35" s="197"/>
    </row>
    <row r="36" spans="2:19" s="19" customFormat="1" ht="18.75" customHeight="1" x14ac:dyDescent="0.25">
      <c r="C36" s="193"/>
      <c r="D36" s="189"/>
      <c r="E36" s="194"/>
      <c r="F36" s="195"/>
      <c r="G36" s="195"/>
      <c r="H36" s="196"/>
      <c r="I36" s="194"/>
      <c r="J36" s="195"/>
      <c r="K36" s="195"/>
      <c r="L36" s="195"/>
      <c r="M36" s="195"/>
      <c r="N36" s="195"/>
      <c r="O36" s="195"/>
      <c r="P36" s="196"/>
      <c r="Q36" s="193"/>
      <c r="R36" s="197"/>
    </row>
    <row r="37" spans="2:19" s="19" customFormat="1" ht="18.75" customHeight="1" x14ac:dyDescent="0.25">
      <c r="C37" s="193"/>
      <c r="D37" s="189"/>
      <c r="E37" s="194"/>
      <c r="F37" s="195"/>
      <c r="G37" s="195"/>
      <c r="H37" s="196"/>
      <c r="I37" s="194"/>
      <c r="J37" s="195"/>
      <c r="K37" s="195"/>
      <c r="L37" s="195"/>
      <c r="M37" s="195"/>
      <c r="N37" s="195"/>
      <c r="O37" s="195"/>
      <c r="P37" s="196"/>
      <c r="Q37" s="193"/>
      <c r="R37" s="197"/>
    </row>
    <row r="38" spans="2:19" s="19" customFormat="1" ht="18.75" customHeight="1" x14ac:dyDescent="0.25">
      <c r="C38" s="193"/>
      <c r="D38" s="189"/>
      <c r="E38" s="194"/>
      <c r="F38" s="195"/>
      <c r="G38" s="195"/>
      <c r="H38" s="196"/>
      <c r="I38" s="194"/>
      <c r="J38" s="195"/>
      <c r="K38" s="195"/>
      <c r="L38" s="195"/>
      <c r="M38" s="195"/>
      <c r="N38" s="195"/>
      <c r="O38" s="195"/>
      <c r="P38" s="196"/>
      <c r="Q38" s="193"/>
      <c r="R38" s="197"/>
    </row>
    <row r="39" spans="2:19" s="14" customFormat="1" ht="18.75" customHeight="1" x14ac:dyDescent="0.2">
      <c r="B39" s="19"/>
      <c r="C39" s="19"/>
      <c r="D39" s="19"/>
      <c r="E39" s="19"/>
      <c r="F39" s="19"/>
      <c r="G39" s="19"/>
      <c r="H39" s="19"/>
      <c r="I39" s="19"/>
      <c r="J39" s="67" t="s">
        <v>0</v>
      </c>
      <c r="K39" s="19"/>
      <c r="L39" s="19"/>
      <c r="M39" s="19"/>
      <c r="N39" s="19"/>
      <c r="O39" s="19"/>
      <c r="P39" s="19"/>
      <c r="Q39" s="19"/>
      <c r="R39" s="23" t="s">
        <v>33</v>
      </c>
      <c r="S39" s="19"/>
    </row>
    <row r="40" spans="2:19" s="19" customFormat="1" x14ac:dyDescent="0.2">
      <c r="C40" s="65" t="s">
        <v>34</v>
      </c>
    </row>
    <row r="41" spans="2:19" s="19" customFormat="1" x14ac:dyDescent="0.2">
      <c r="C41" s="65" t="s">
        <v>35</v>
      </c>
      <c r="Q41" s="20"/>
      <c r="R41" s="20"/>
    </row>
    <row r="42" spans="2:19" s="19" customFormat="1" x14ac:dyDescent="0.2">
      <c r="C42" s="17" t="s">
        <v>61</v>
      </c>
      <c r="D42" s="25"/>
      <c r="E42" s="25"/>
      <c r="F42" s="25"/>
      <c r="G42" s="25"/>
      <c r="H42" s="25"/>
      <c r="I42" s="25"/>
      <c r="J42" s="24"/>
      <c r="K42" s="25"/>
      <c r="L42" s="25"/>
      <c r="M42" s="126" t="s">
        <v>144</v>
      </c>
      <c r="O42" s="128">
        <f>'6.データ入力'!J2</f>
        <v>2</v>
      </c>
      <c r="P42" s="126" t="s">
        <v>145</v>
      </c>
      <c r="Q42" s="127"/>
      <c r="R42" s="127"/>
    </row>
    <row r="43" spans="2:19" s="19" customFormat="1" x14ac:dyDescent="0.2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2:19" s="19" customFormat="1" ht="18.75" customHeight="1" x14ac:dyDescent="0.2"/>
    <row r="45" spans="2:19" s="19" customFormat="1" ht="18.75" customHeight="1" x14ac:dyDescent="0.2"/>
    <row r="46" spans="2:19" s="19" customFormat="1" ht="18.75" customHeight="1" x14ac:dyDescent="0.2"/>
    <row r="47" spans="2:19" s="19" customFormat="1" ht="18.75" customHeight="1" x14ac:dyDescent="0.2"/>
    <row r="48" spans="2:19" s="19" customFormat="1" ht="18.75" customHeight="1" x14ac:dyDescent="0.2"/>
    <row r="49" s="19" customFormat="1" ht="18.75" customHeight="1" x14ac:dyDescent="0.2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118">
    <mergeCell ref="C37:D37"/>
    <mergeCell ref="E37:H37"/>
    <mergeCell ref="I37:P37"/>
    <mergeCell ref="Q37:R37"/>
    <mergeCell ref="C38:D38"/>
    <mergeCell ref="E38:H38"/>
    <mergeCell ref="I38:P38"/>
    <mergeCell ref="Q38:R38"/>
    <mergeCell ref="C35:D35"/>
    <mergeCell ref="E35:H35"/>
    <mergeCell ref="I35:P35"/>
    <mergeCell ref="Q35:R35"/>
    <mergeCell ref="C36:D36"/>
    <mergeCell ref="E36:H36"/>
    <mergeCell ref="I36:P36"/>
    <mergeCell ref="Q36:R36"/>
    <mergeCell ref="C33:D33"/>
    <mergeCell ref="E33:H33"/>
    <mergeCell ref="I33:P33"/>
    <mergeCell ref="Q33:R33"/>
    <mergeCell ref="C34:D34"/>
    <mergeCell ref="E34:H34"/>
    <mergeCell ref="I34:P34"/>
    <mergeCell ref="Q34:R34"/>
    <mergeCell ref="C31:D31"/>
    <mergeCell ref="E31:H31"/>
    <mergeCell ref="I31:P31"/>
    <mergeCell ref="Q31:R31"/>
    <mergeCell ref="C32:D32"/>
    <mergeCell ref="E32:H32"/>
    <mergeCell ref="I32:P32"/>
    <mergeCell ref="Q32:R32"/>
    <mergeCell ref="C29:D29"/>
    <mergeCell ref="E29:H29"/>
    <mergeCell ref="I29:P29"/>
    <mergeCell ref="Q29:R29"/>
    <mergeCell ref="C30:D30"/>
    <mergeCell ref="E30:H30"/>
    <mergeCell ref="I30:P30"/>
    <mergeCell ref="Q30:R30"/>
    <mergeCell ref="C27:D27"/>
    <mergeCell ref="E27:H27"/>
    <mergeCell ref="I27:P27"/>
    <mergeCell ref="Q27:R27"/>
    <mergeCell ref="C28:D28"/>
    <mergeCell ref="E28:H28"/>
    <mergeCell ref="I28:P28"/>
    <mergeCell ref="Q28:R28"/>
    <mergeCell ref="C25:D25"/>
    <mergeCell ref="E25:H25"/>
    <mergeCell ref="I25:P25"/>
    <mergeCell ref="Q25:R25"/>
    <mergeCell ref="C26:D26"/>
    <mergeCell ref="E26:H26"/>
    <mergeCell ref="I26:P26"/>
    <mergeCell ref="Q26:R26"/>
    <mergeCell ref="C23:D23"/>
    <mergeCell ref="E23:H23"/>
    <mergeCell ref="I23:P23"/>
    <mergeCell ref="Q23:R23"/>
    <mergeCell ref="C24:D24"/>
    <mergeCell ref="E24:H24"/>
    <mergeCell ref="I24:P24"/>
    <mergeCell ref="Q24:R24"/>
    <mergeCell ref="C21:D21"/>
    <mergeCell ref="E21:H21"/>
    <mergeCell ref="I21:P21"/>
    <mergeCell ref="Q21:R21"/>
    <mergeCell ref="C22:D22"/>
    <mergeCell ref="E22:H22"/>
    <mergeCell ref="I22:P22"/>
    <mergeCell ref="Q22:R22"/>
    <mergeCell ref="C19:D19"/>
    <mergeCell ref="E19:H19"/>
    <mergeCell ref="I19:P19"/>
    <mergeCell ref="Q19:R19"/>
    <mergeCell ref="C20:D20"/>
    <mergeCell ref="E20:H20"/>
    <mergeCell ref="I20:P20"/>
    <mergeCell ref="Q20:R20"/>
    <mergeCell ref="C17:D17"/>
    <mergeCell ref="E17:H17"/>
    <mergeCell ref="I17:P17"/>
    <mergeCell ref="Q17:R17"/>
    <mergeCell ref="C18:D18"/>
    <mergeCell ref="E18:H18"/>
    <mergeCell ref="I18:P18"/>
    <mergeCell ref="Q18:R18"/>
    <mergeCell ref="C15:D15"/>
    <mergeCell ref="E15:H15"/>
    <mergeCell ref="I15:P15"/>
    <mergeCell ref="Q15:R15"/>
    <mergeCell ref="C16:D16"/>
    <mergeCell ref="E16:H16"/>
    <mergeCell ref="I16:P16"/>
    <mergeCell ref="Q16:R16"/>
    <mergeCell ref="Q12:R12"/>
    <mergeCell ref="C13:D13"/>
    <mergeCell ref="E13:H13"/>
    <mergeCell ref="I13:P13"/>
    <mergeCell ref="Q13:R13"/>
    <mergeCell ref="C14:D14"/>
    <mergeCell ref="E14:H14"/>
    <mergeCell ref="I14:P14"/>
    <mergeCell ref="Q14:R14"/>
    <mergeCell ref="C9:D9"/>
    <mergeCell ref="G9:N9"/>
    <mergeCell ref="C11:D11"/>
    <mergeCell ref="C12:D12"/>
    <mergeCell ref="E12:H12"/>
    <mergeCell ref="I12:P12"/>
    <mergeCell ref="C3:D3"/>
    <mergeCell ref="G3:N3"/>
    <mergeCell ref="C5:D5"/>
    <mergeCell ref="G5:N5"/>
    <mergeCell ref="C7:D7"/>
    <mergeCell ref="G7:J7"/>
    <mergeCell ref="L7:O7"/>
  </mergeCells>
  <phoneticPr fontId="2"/>
  <pageMargins left="0.78700000000000003" right="0.42" top="0.98399999999999999" bottom="0.55000000000000004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3"/>
  <sheetViews>
    <sheetView topLeftCell="A25" workbookViewId="0">
      <selection activeCell="V43" sqref="V43"/>
    </sheetView>
  </sheetViews>
  <sheetFormatPr defaultColWidth="9" defaultRowHeight="13.8" x14ac:dyDescent="0.25"/>
  <cols>
    <col min="1" max="38" width="4.6640625" style="18" customWidth="1"/>
    <col min="39" max="16384" width="9" style="18"/>
  </cols>
  <sheetData>
    <row r="1" spans="1:18" s="21" customFormat="1" ht="18.75" customHeight="1" x14ac:dyDescent="0.2">
      <c r="A1" s="2" t="s">
        <v>57</v>
      </c>
      <c r="C1" s="9" t="s">
        <v>74</v>
      </c>
      <c r="D1" s="21">
        <f>'6.データ入力'!J2</f>
        <v>2</v>
      </c>
      <c r="E1" s="2" t="s">
        <v>59</v>
      </c>
    </row>
    <row r="2" spans="1:18" s="19" customFormat="1" ht="18.75" customHeight="1" x14ac:dyDescent="0.2"/>
    <row r="3" spans="1:18" s="19" customFormat="1" ht="18.75" customHeight="1" x14ac:dyDescent="0.2">
      <c r="C3" s="141" t="s">
        <v>6</v>
      </c>
      <c r="D3" s="142"/>
      <c r="F3" s="22"/>
      <c r="G3" s="187" t="str">
        <f>⑩秋登録選手!G3</f>
        <v/>
      </c>
      <c r="H3" s="187"/>
      <c r="I3" s="187"/>
      <c r="J3" s="187"/>
      <c r="K3" s="187"/>
      <c r="L3" s="187"/>
      <c r="M3" s="187"/>
      <c r="N3" s="187"/>
      <c r="O3" s="22"/>
      <c r="P3" s="1" t="s">
        <v>36</v>
      </c>
    </row>
    <row r="4" spans="1:18" s="19" customFormat="1" ht="18.75" customHeight="1" x14ac:dyDescent="0.2">
      <c r="C4" s="66"/>
      <c r="D4" s="66"/>
    </row>
    <row r="5" spans="1:18" s="19" customFormat="1" ht="18.75" customHeight="1" x14ac:dyDescent="0.2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s="19" customFormat="1" ht="18.75" customHeight="1" x14ac:dyDescent="0.2">
      <c r="C6" s="186" t="s">
        <v>15</v>
      </c>
      <c r="D6" s="187"/>
    </row>
    <row r="7" spans="1:18" s="19" customFormat="1" ht="18.75" customHeight="1" x14ac:dyDescent="0.25">
      <c r="C7" s="188" t="s">
        <v>22</v>
      </c>
      <c r="D7" s="189"/>
      <c r="E7" s="188" t="s">
        <v>23</v>
      </c>
      <c r="F7" s="190"/>
      <c r="G7" s="190"/>
      <c r="H7" s="189"/>
      <c r="I7" s="188" t="s">
        <v>24</v>
      </c>
      <c r="J7" s="190"/>
      <c r="K7" s="190"/>
      <c r="L7" s="190"/>
      <c r="M7" s="190"/>
      <c r="N7" s="190"/>
      <c r="O7" s="190"/>
      <c r="P7" s="189"/>
      <c r="Q7" s="188" t="s">
        <v>32</v>
      </c>
      <c r="R7" s="197"/>
    </row>
    <row r="8" spans="1:18" s="19" customFormat="1" ht="18.75" customHeight="1" x14ac:dyDescent="0.25">
      <c r="C8" s="193"/>
      <c r="D8" s="189"/>
      <c r="E8" s="194"/>
      <c r="F8" s="195"/>
      <c r="G8" s="195"/>
      <c r="H8" s="196"/>
      <c r="I8" s="194"/>
      <c r="J8" s="195"/>
      <c r="K8" s="195"/>
      <c r="L8" s="195"/>
      <c r="M8" s="195"/>
      <c r="N8" s="195"/>
      <c r="O8" s="195"/>
      <c r="P8" s="196"/>
      <c r="Q8" s="193"/>
      <c r="R8" s="197"/>
    </row>
    <row r="9" spans="1:18" s="19" customFormat="1" ht="18.75" customHeight="1" x14ac:dyDescent="0.25">
      <c r="C9" s="193"/>
      <c r="D9" s="189"/>
      <c r="E9" s="194"/>
      <c r="F9" s="195"/>
      <c r="G9" s="195"/>
      <c r="H9" s="196"/>
      <c r="I9" s="194"/>
      <c r="J9" s="195"/>
      <c r="K9" s="195"/>
      <c r="L9" s="195"/>
      <c r="M9" s="195"/>
      <c r="N9" s="195"/>
      <c r="O9" s="195"/>
      <c r="P9" s="196"/>
      <c r="Q9" s="193"/>
      <c r="R9" s="197"/>
    </row>
    <row r="10" spans="1:18" s="19" customFormat="1" ht="18.75" customHeight="1" x14ac:dyDescent="0.25">
      <c r="C10" s="193"/>
      <c r="D10" s="189"/>
      <c r="E10" s="194"/>
      <c r="F10" s="195"/>
      <c r="G10" s="195"/>
      <c r="H10" s="196"/>
      <c r="I10" s="194"/>
      <c r="J10" s="195"/>
      <c r="K10" s="195"/>
      <c r="L10" s="195"/>
      <c r="M10" s="195"/>
      <c r="N10" s="195"/>
      <c r="O10" s="195"/>
      <c r="P10" s="196"/>
      <c r="Q10" s="193"/>
      <c r="R10" s="197"/>
    </row>
    <row r="11" spans="1:18" s="19" customFormat="1" ht="18.75" customHeight="1" x14ac:dyDescent="0.25">
      <c r="C11" s="193"/>
      <c r="D11" s="189"/>
      <c r="E11" s="194"/>
      <c r="F11" s="195"/>
      <c r="G11" s="195"/>
      <c r="H11" s="196"/>
      <c r="I11" s="194"/>
      <c r="J11" s="195"/>
      <c r="K11" s="195"/>
      <c r="L11" s="195"/>
      <c r="M11" s="195"/>
      <c r="N11" s="195"/>
      <c r="O11" s="195"/>
      <c r="P11" s="196"/>
      <c r="Q11" s="193"/>
      <c r="R11" s="197"/>
    </row>
    <row r="12" spans="1:18" s="19" customFormat="1" ht="18.75" customHeight="1" x14ac:dyDescent="0.25">
      <c r="C12" s="193"/>
      <c r="D12" s="189"/>
      <c r="E12" s="194"/>
      <c r="F12" s="195"/>
      <c r="G12" s="195"/>
      <c r="H12" s="196"/>
      <c r="I12" s="194"/>
      <c r="J12" s="195"/>
      <c r="K12" s="195"/>
      <c r="L12" s="195"/>
      <c r="M12" s="195"/>
      <c r="N12" s="195"/>
      <c r="O12" s="195"/>
      <c r="P12" s="196"/>
      <c r="Q12" s="193"/>
      <c r="R12" s="197"/>
    </row>
    <row r="13" spans="1:18" s="19" customFormat="1" ht="18.75" customHeight="1" x14ac:dyDescent="0.25">
      <c r="C13" s="193"/>
      <c r="D13" s="189"/>
      <c r="E13" s="194"/>
      <c r="F13" s="195"/>
      <c r="G13" s="195"/>
      <c r="H13" s="196"/>
      <c r="I13" s="194"/>
      <c r="J13" s="195"/>
      <c r="K13" s="195"/>
      <c r="L13" s="195"/>
      <c r="M13" s="195"/>
      <c r="N13" s="195"/>
      <c r="O13" s="195"/>
      <c r="P13" s="196"/>
      <c r="Q13" s="193"/>
      <c r="R13" s="197"/>
    </row>
    <row r="14" spans="1:18" s="19" customFormat="1" ht="18.75" customHeight="1" x14ac:dyDescent="0.25">
      <c r="C14" s="193"/>
      <c r="D14" s="189"/>
      <c r="E14" s="194"/>
      <c r="F14" s="195"/>
      <c r="G14" s="195"/>
      <c r="H14" s="196"/>
      <c r="I14" s="194"/>
      <c r="J14" s="195"/>
      <c r="K14" s="195"/>
      <c r="L14" s="195"/>
      <c r="M14" s="195"/>
      <c r="N14" s="195"/>
      <c r="O14" s="195"/>
      <c r="P14" s="196"/>
      <c r="Q14" s="193"/>
      <c r="R14" s="197"/>
    </row>
    <row r="15" spans="1:18" s="19" customFormat="1" ht="18.75" customHeight="1" x14ac:dyDescent="0.25">
      <c r="C15" s="193"/>
      <c r="D15" s="189"/>
      <c r="E15" s="194"/>
      <c r="F15" s="195"/>
      <c r="G15" s="195"/>
      <c r="H15" s="196"/>
      <c r="I15" s="194"/>
      <c r="J15" s="195"/>
      <c r="K15" s="195"/>
      <c r="L15" s="195"/>
      <c r="M15" s="195"/>
      <c r="N15" s="195"/>
      <c r="O15" s="195"/>
      <c r="P15" s="196"/>
      <c r="Q15" s="193"/>
      <c r="R15" s="197"/>
    </row>
    <row r="16" spans="1:18" s="19" customFormat="1" ht="18.75" customHeight="1" x14ac:dyDescent="0.25">
      <c r="C16" s="193"/>
      <c r="D16" s="189"/>
      <c r="E16" s="194"/>
      <c r="F16" s="195"/>
      <c r="G16" s="195"/>
      <c r="H16" s="196"/>
      <c r="I16" s="194"/>
      <c r="J16" s="195"/>
      <c r="K16" s="195"/>
      <c r="L16" s="195"/>
      <c r="M16" s="195"/>
      <c r="N16" s="195"/>
      <c r="O16" s="195"/>
      <c r="P16" s="196"/>
      <c r="Q16" s="193"/>
      <c r="R16" s="197"/>
    </row>
    <row r="17" spans="3:18" s="19" customFormat="1" ht="18.75" customHeight="1" x14ac:dyDescent="0.25">
      <c r="C17" s="193"/>
      <c r="D17" s="189"/>
      <c r="E17" s="194"/>
      <c r="F17" s="195"/>
      <c r="G17" s="195"/>
      <c r="H17" s="196"/>
      <c r="I17" s="194"/>
      <c r="J17" s="195"/>
      <c r="K17" s="195"/>
      <c r="L17" s="195"/>
      <c r="M17" s="195"/>
      <c r="N17" s="195"/>
      <c r="O17" s="195"/>
      <c r="P17" s="196"/>
      <c r="Q17" s="193"/>
      <c r="R17" s="197"/>
    </row>
    <row r="18" spans="3:18" s="19" customFormat="1" ht="18.75" customHeight="1" x14ac:dyDescent="0.25">
      <c r="C18" s="193"/>
      <c r="D18" s="189"/>
      <c r="E18" s="194"/>
      <c r="F18" s="195"/>
      <c r="G18" s="195"/>
      <c r="H18" s="196"/>
      <c r="I18" s="194"/>
      <c r="J18" s="195"/>
      <c r="K18" s="195"/>
      <c r="L18" s="195"/>
      <c r="M18" s="195"/>
      <c r="N18" s="195"/>
      <c r="O18" s="195"/>
      <c r="P18" s="196"/>
      <c r="Q18" s="193"/>
      <c r="R18" s="197"/>
    </row>
    <row r="19" spans="3:18" s="19" customFormat="1" ht="18.75" customHeight="1" x14ac:dyDescent="0.25">
      <c r="C19" s="193"/>
      <c r="D19" s="189"/>
      <c r="E19" s="194"/>
      <c r="F19" s="195"/>
      <c r="G19" s="195"/>
      <c r="H19" s="196"/>
      <c r="I19" s="194"/>
      <c r="J19" s="195"/>
      <c r="K19" s="195"/>
      <c r="L19" s="195"/>
      <c r="M19" s="195"/>
      <c r="N19" s="195"/>
      <c r="O19" s="195"/>
      <c r="P19" s="196"/>
      <c r="Q19" s="193"/>
      <c r="R19" s="197"/>
    </row>
    <row r="20" spans="3:18" s="19" customFormat="1" ht="18.75" customHeight="1" x14ac:dyDescent="0.25">
      <c r="C20" s="193"/>
      <c r="D20" s="189"/>
      <c r="E20" s="194"/>
      <c r="F20" s="195"/>
      <c r="G20" s="195"/>
      <c r="H20" s="196"/>
      <c r="I20" s="194"/>
      <c r="J20" s="195"/>
      <c r="K20" s="195"/>
      <c r="L20" s="195"/>
      <c r="M20" s="195"/>
      <c r="N20" s="195"/>
      <c r="O20" s="195"/>
      <c r="P20" s="196"/>
      <c r="Q20" s="193"/>
      <c r="R20" s="197"/>
    </row>
    <row r="21" spans="3:18" s="19" customFormat="1" ht="18.75" customHeight="1" x14ac:dyDescent="0.25">
      <c r="C21" s="193"/>
      <c r="D21" s="189"/>
      <c r="E21" s="194"/>
      <c r="F21" s="195"/>
      <c r="G21" s="195"/>
      <c r="H21" s="196"/>
      <c r="I21" s="194"/>
      <c r="J21" s="195"/>
      <c r="K21" s="195"/>
      <c r="L21" s="195"/>
      <c r="M21" s="195"/>
      <c r="N21" s="195"/>
      <c r="O21" s="195"/>
      <c r="P21" s="196"/>
      <c r="Q21" s="193"/>
      <c r="R21" s="197"/>
    </row>
    <row r="22" spans="3:18" s="19" customFormat="1" ht="18.75" customHeight="1" x14ac:dyDescent="0.25">
      <c r="C22" s="193"/>
      <c r="D22" s="189"/>
      <c r="E22" s="194"/>
      <c r="F22" s="195"/>
      <c r="G22" s="195"/>
      <c r="H22" s="196"/>
      <c r="I22" s="194"/>
      <c r="J22" s="195"/>
      <c r="K22" s="195"/>
      <c r="L22" s="195"/>
      <c r="M22" s="195"/>
      <c r="N22" s="195"/>
      <c r="O22" s="195"/>
      <c r="P22" s="196"/>
      <c r="Q22" s="193"/>
      <c r="R22" s="197"/>
    </row>
    <row r="23" spans="3:18" s="19" customFormat="1" ht="18.75" customHeight="1" x14ac:dyDescent="0.25">
      <c r="C23" s="193"/>
      <c r="D23" s="189"/>
      <c r="E23" s="194"/>
      <c r="F23" s="195"/>
      <c r="G23" s="195"/>
      <c r="H23" s="196"/>
      <c r="I23" s="194"/>
      <c r="J23" s="195"/>
      <c r="K23" s="195"/>
      <c r="L23" s="195"/>
      <c r="M23" s="195"/>
      <c r="N23" s="195"/>
      <c r="O23" s="195"/>
      <c r="P23" s="196"/>
      <c r="Q23" s="193"/>
      <c r="R23" s="197"/>
    </row>
    <row r="24" spans="3:18" s="19" customFormat="1" ht="18.75" customHeight="1" x14ac:dyDescent="0.25">
      <c r="C24" s="193"/>
      <c r="D24" s="189"/>
      <c r="E24" s="194"/>
      <c r="F24" s="195"/>
      <c r="G24" s="195"/>
      <c r="H24" s="196"/>
      <c r="I24" s="194"/>
      <c r="J24" s="195"/>
      <c r="K24" s="195"/>
      <c r="L24" s="195"/>
      <c r="M24" s="195"/>
      <c r="N24" s="195"/>
      <c r="O24" s="195"/>
      <c r="P24" s="196"/>
      <c r="Q24" s="193"/>
      <c r="R24" s="197"/>
    </row>
    <row r="25" spans="3:18" s="19" customFormat="1" ht="18.75" customHeight="1" x14ac:dyDescent="0.25">
      <c r="C25" s="193"/>
      <c r="D25" s="189"/>
      <c r="E25" s="194"/>
      <c r="F25" s="195"/>
      <c r="G25" s="195"/>
      <c r="H25" s="196"/>
      <c r="I25" s="194"/>
      <c r="J25" s="195"/>
      <c r="K25" s="195"/>
      <c r="L25" s="195"/>
      <c r="M25" s="195"/>
      <c r="N25" s="195"/>
      <c r="O25" s="195"/>
      <c r="P25" s="196"/>
      <c r="Q25" s="193"/>
      <c r="R25" s="197"/>
    </row>
    <row r="26" spans="3:18" s="19" customFormat="1" ht="18.75" customHeight="1" x14ac:dyDescent="0.25">
      <c r="C26" s="193"/>
      <c r="D26" s="189"/>
      <c r="E26" s="194"/>
      <c r="F26" s="195"/>
      <c r="G26" s="195"/>
      <c r="H26" s="196"/>
      <c r="I26" s="194"/>
      <c r="J26" s="195"/>
      <c r="K26" s="195"/>
      <c r="L26" s="195"/>
      <c r="M26" s="195"/>
      <c r="N26" s="195"/>
      <c r="O26" s="195"/>
      <c r="P26" s="196"/>
      <c r="Q26" s="193"/>
      <c r="R26" s="197"/>
    </row>
    <row r="27" spans="3:18" s="19" customFormat="1" ht="18.75" customHeight="1" x14ac:dyDescent="0.25">
      <c r="C27" s="193"/>
      <c r="D27" s="189"/>
      <c r="E27" s="194"/>
      <c r="F27" s="195"/>
      <c r="G27" s="195"/>
      <c r="H27" s="196"/>
      <c r="I27" s="194"/>
      <c r="J27" s="195"/>
      <c r="K27" s="195"/>
      <c r="L27" s="195"/>
      <c r="M27" s="195"/>
      <c r="N27" s="195"/>
      <c r="O27" s="195"/>
      <c r="P27" s="196"/>
      <c r="Q27" s="193"/>
      <c r="R27" s="197"/>
    </row>
    <row r="28" spans="3:18" s="19" customFormat="1" ht="18.75" customHeight="1" x14ac:dyDescent="0.25">
      <c r="C28" s="193"/>
      <c r="D28" s="189"/>
      <c r="E28" s="194"/>
      <c r="F28" s="195"/>
      <c r="G28" s="195"/>
      <c r="H28" s="196"/>
      <c r="I28" s="194"/>
      <c r="J28" s="195"/>
      <c r="K28" s="195"/>
      <c r="L28" s="195"/>
      <c r="M28" s="195"/>
      <c r="N28" s="195"/>
      <c r="O28" s="195"/>
      <c r="P28" s="196"/>
      <c r="Q28" s="193"/>
      <c r="R28" s="197"/>
    </row>
    <row r="29" spans="3:18" s="19" customFormat="1" ht="18.75" customHeight="1" x14ac:dyDescent="0.25">
      <c r="C29" s="193"/>
      <c r="D29" s="189"/>
      <c r="E29" s="194"/>
      <c r="F29" s="195"/>
      <c r="G29" s="195"/>
      <c r="H29" s="196"/>
      <c r="I29" s="194"/>
      <c r="J29" s="195"/>
      <c r="K29" s="195"/>
      <c r="L29" s="195"/>
      <c r="M29" s="195"/>
      <c r="N29" s="195"/>
      <c r="O29" s="195"/>
      <c r="P29" s="196"/>
      <c r="Q29" s="193"/>
      <c r="R29" s="197"/>
    </row>
    <row r="30" spans="3:18" s="19" customFormat="1" ht="18.75" customHeight="1" x14ac:dyDescent="0.25">
      <c r="C30" s="193"/>
      <c r="D30" s="189"/>
      <c r="E30" s="194"/>
      <c r="F30" s="195"/>
      <c r="G30" s="195"/>
      <c r="H30" s="196"/>
      <c r="I30" s="194"/>
      <c r="J30" s="195"/>
      <c r="K30" s="195"/>
      <c r="L30" s="195"/>
      <c r="M30" s="195"/>
      <c r="N30" s="195"/>
      <c r="O30" s="195"/>
      <c r="P30" s="196"/>
      <c r="Q30" s="193"/>
      <c r="R30" s="197"/>
    </row>
    <row r="31" spans="3:18" s="19" customFormat="1" ht="18.75" customHeight="1" x14ac:dyDescent="0.25">
      <c r="C31" s="193"/>
      <c r="D31" s="189"/>
      <c r="E31" s="194"/>
      <c r="F31" s="195"/>
      <c r="G31" s="195"/>
      <c r="H31" s="196"/>
      <c r="I31" s="194"/>
      <c r="J31" s="195"/>
      <c r="K31" s="195"/>
      <c r="L31" s="195"/>
      <c r="M31" s="195"/>
      <c r="N31" s="195"/>
      <c r="O31" s="195"/>
      <c r="P31" s="196"/>
      <c r="Q31" s="193"/>
      <c r="R31" s="197"/>
    </row>
    <row r="32" spans="3:18" s="19" customFormat="1" ht="18.75" customHeight="1" x14ac:dyDescent="0.25">
      <c r="C32" s="193"/>
      <c r="D32" s="189"/>
      <c r="E32" s="194"/>
      <c r="F32" s="195"/>
      <c r="G32" s="195"/>
      <c r="H32" s="196"/>
      <c r="I32" s="194"/>
      <c r="J32" s="195"/>
      <c r="K32" s="195"/>
      <c r="L32" s="195"/>
      <c r="M32" s="195"/>
      <c r="N32" s="195"/>
      <c r="O32" s="195"/>
      <c r="P32" s="196"/>
      <c r="Q32" s="193"/>
      <c r="R32" s="197"/>
    </row>
    <row r="33" spans="2:19" s="19" customFormat="1" ht="18.75" customHeight="1" x14ac:dyDescent="0.25">
      <c r="C33" s="193"/>
      <c r="D33" s="189"/>
      <c r="E33" s="194"/>
      <c r="F33" s="195"/>
      <c r="G33" s="195"/>
      <c r="H33" s="196"/>
      <c r="I33" s="194"/>
      <c r="J33" s="195"/>
      <c r="K33" s="195"/>
      <c r="L33" s="195"/>
      <c r="M33" s="195"/>
      <c r="N33" s="195"/>
      <c r="O33" s="195"/>
      <c r="P33" s="196"/>
      <c r="Q33" s="193"/>
      <c r="R33" s="197"/>
    </row>
    <row r="34" spans="2:19" s="19" customFormat="1" ht="18.75" customHeight="1" x14ac:dyDescent="0.25">
      <c r="C34" s="193"/>
      <c r="D34" s="189"/>
      <c r="E34" s="194"/>
      <c r="F34" s="195"/>
      <c r="G34" s="195"/>
      <c r="H34" s="196"/>
      <c r="I34" s="194"/>
      <c r="J34" s="195"/>
      <c r="K34" s="195"/>
      <c r="L34" s="195"/>
      <c r="M34" s="195"/>
      <c r="N34" s="195"/>
      <c r="O34" s="195"/>
      <c r="P34" s="196"/>
      <c r="Q34" s="193"/>
      <c r="R34" s="197"/>
    </row>
    <row r="35" spans="2:19" s="19" customFormat="1" ht="18.75" customHeight="1" x14ac:dyDescent="0.25">
      <c r="C35" s="193"/>
      <c r="D35" s="189"/>
      <c r="E35" s="194"/>
      <c r="F35" s="195"/>
      <c r="G35" s="195"/>
      <c r="H35" s="196"/>
      <c r="I35" s="194"/>
      <c r="J35" s="195"/>
      <c r="K35" s="195"/>
      <c r="L35" s="195"/>
      <c r="M35" s="195"/>
      <c r="N35" s="195"/>
      <c r="O35" s="195"/>
      <c r="P35" s="196"/>
      <c r="Q35" s="193"/>
      <c r="R35" s="197"/>
    </row>
    <row r="36" spans="2:19" s="19" customFormat="1" ht="18.75" customHeight="1" x14ac:dyDescent="0.25">
      <c r="C36" s="193"/>
      <c r="D36" s="189"/>
      <c r="E36" s="194"/>
      <c r="F36" s="195"/>
      <c r="G36" s="195"/>
      <c r="H36" s="196"/>
      <c r="I36" s="194"/>
      <c r="J36" s="195"/>
      <c r="K36" s="195"/>
      <c r="L36" s="195"/>
      <c r="M36" s="195"/>
      <c r="N36" s="195"/>
      <c r="O36" s="195"/>
      <c r="P36" s="196"/>
      <c r="Q36" s="193"/>
      <c r="R36" s="197"/>
    </row>
    <row r="37" spans="2:19" s="19" customFormat="1" ht="18.75" customHeight="1" x14ac:dyDescent="0.25">
      <c r="C37" s="193"/>
      <c r="D37" s="189"/>
      <c r="E37" s="194"/>
      <c r="F37" s="195"/>
      <c r="G37" s="195"/>
      <c r="H37" s="196"/>
      <c r="I37" s="194"/>
      <c r="J37" s="195"/>
      <c r="K37" s="195"/>
      <c r="L37" s="195"/>
      <c r="M37" s="195"/>
      <c r="N37" s="195"/>
      <c r="O37" s="195"/>
      <c r="P37" s="196"/>
      <c r="Q37" s="193"/>
      <c r="R37" s="197"/>
    </row>
    <row r="38" spans="2:19" s="19" customFormat="1" ht="18.75" customHeight="1" x14ac:dyDescent="0.25">
      <c r="C38" s="193"/>
      <c r="D38" s="189"/>
      <c r="E38" s="194"/>
      <c r="F38" s="195"/>
      <c r="G38" s="195"/>
      <c r="H38" s="196"/>
      <c r="I38" s="194"/>
      <c r="J38" s="195"/>
      <c r="K38" s="195"/>
      <c r="L38" s="195"/>
      <c r="M38" s="195"/>
      <c r="N38" s="195"/>
      <c r="O38" s="195"/>
      <c r="P38" s="196"/>
      <c r="Q38" s="193"/>
      <c r="R38" s="197"/>
    </row>
    <row r="39" spans="2:19" s="14" customFormat="1" ht="18.75" customHeight="1" x14ac:dyDescent="0.2">
      <c r="B39" s="19"/>
      <c r="C39" s="19"/>
      <c r="D39" s="19"/>
      <c r="E39" s="19"/>
      <c r="F39" s="19"/>
      <c r="G39" s="19"/>
      <c r="H39" s="19"/>
      <c r="I39" s="19"/>
      <c r="J39" s="67" t="s">
        <v>0</v>
      </c>
      <c r="K39" s="19"/>
      <c r="L39" s="19"/>
      <c r="M39" s="19"/>
      <c r="N39" s="19"/>
      <c r="O39" s="19"/>
      <c r="P39" s="19"/>
      <c r="Q39" s="19"/>
      <c r="R39" s="23" t="s">
        <v>33</v>
      </c>
      <c r="S39" s="19"/>
    </row>
    <row r="40" spans="2:19" s="19" customFormat="1" x14ac:dyDescent="0.2">
      <c r="C40" s="65" t="s">
        <v>34</v>
      </c>
    </row>
    <row r="41" spans="2:19" s="19" customFormat="1" x14ac:dyDescent="0.2">
      <c r="C41" s="65" t="s">
        <v>40</v>
      </c>
      <c r="Q41" s="20"/>
      <c r="R41" s="20"/>
    </row>
    <row r="42" spans="2:19" s="19" customFormat="1" x14ac:dyDescent="0.2">
      <c r="C42" s="17" t="s">
        <v>61</v>
      </c>
      <c r="D42" s="25"/>
      <c r="E42" s="25"/>
      <c r="F42" s="25"/>
      <c r="G42" s="25"/>
      <c r="H42" s="25"/>
      <c r="I42" s="25"/>
      <c r="J42" s="24"/>
      <c r="K42" s="25"/>
      <c r="L42" s="25"/>
      <c r="N42" s="126" t="str">
        <f>⑩秋登録選手!M42</f>
        <v>満年齢は令和</v>
      </c>
      <c r="O42" s="126"/>
      <c r="P42" s="129">
        <f>⑩秋登録選手!O42</f>
        <v>2</v>
      </c>
      <c r="Q42" s="126" t="str">
        <f>⑩秋登録選手!P42</f>
        <v>年4月1日現在</v>
      </c>
      <c r="R42" s="126"/>
    </row>
    <row r="43" spans="2:19" s="19" customFormat="1" x14ac:dyDescent="0.2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2:19" s="19" customFormat="1" ht="18.75" customHeight="1" x14ac:dyDescent="0.2"/>
    <row r="45" spans="2:19" s="19" customFormat="1" ht="18.75" customHeight="1" x14ac:dyDescent="0.2"/>
    <row r="46" spans="2:19" s="19" customFormat="1" ht="18.75" customHeight="1" x14ac:dyDescent="0.2"/>
    <row r="47" spans="2:19" s="19" customFormat="1" ht="18.75" customHeight="1" x14ac:dyDescent="0.2"/>
    <row r="48" spans="2:19" s="19" customFormat="1" ht="18.75" customHeight="1" x14ac:dyDescent="0.2"/>
    <row r="49" s="19" customFormat="1" ht="18.75" customHeight="1" x14ac:dyDescent="0.2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131">
    <mergeCell ref="C38:D38"/>
    <mergeCell ref="E38:H38"/>
    <mergeCell ref="I38:P38"/>
    <mergeCell ref="Q38:R38"/>
    <mergeCell ref="C36:D36"/>
    <mergeCell ref="E36:H36"/>
    <mergeCell ref="I36:P36"/>
    <mergeCell ref="Q36:R36"/>
    <mergeCell ref="C37:D37"/>
    <mergeCell ref="E37:H37"/>
    <mergeCell ref="I37:P37"/>
    <mergeCell ref="Q37:R37"/>
    <mergeCell ref="C34:D34"/>
    <mergeCell ref="E34:H34"/>
    <mergeCell ref="I34:P34"/>
    <mergeCell ref="Q34:R34"/>
    <mergeCell ref="C35:D35"/>
    <mergeCell ref="E35:H35"/>
    <mergeCell ref="I35:P35"/>
    <mergeCell ref="Q35:R35"/>
    <mergeCell ref="C32:D32"/>
    <mergeCell ref="E32:H32"/>
    <mergeCell ref="I32:P32"/>
    <mergeCell ref="Q32:R32"/>
    <mergeCell ref="C33:D33"/>
    <mergeCell ref="E33:H33"/>
    <mergeCell ref="I33:P33"/>
    <mergeCell ref="Q33:R33"/>
    <mergeCell ref="C30:D30"/>
    <mergeCell ref="E30:H30"/>
    <mergeCell ref="I30:P30"/>
    <mergeCell ref="Q30:R30"/>
    <mergeCell ref="C31:D31"/>
    <mergeCell ref="E31:H31"/>
    <mergeCell ref="I31:P31"/>
    <mergeCell ref="Q31:R31"/>
    <mergeCell ref="C28:D28"/>
    <mergeCell ref="E28:H28"/>
    <mergeCell ref="I28:P28"/>
    <mergeCell ref="Q28:R28"/>
    <mergeCell ref="C29:D29"/>
    <mergeCell ref="E29:H29"/>
    <mergeCell ref="I29:P29"/>
    <mergeCell ref="Q29:R29"/>
    <mergeCell ref="C26:D26"/>
    <mergeCell ref="E26:H26"/>
    <mergeCell ref="I26:P26"/>
    <mergeCell ref="Q26:R26"/>
    <mergeCell ref="C27:D27"/>
    <mergeCell ref="E27:H27"/>
    <mergeCell ref="I27:P27"/>
    <mergeCell ref="Q27:R27"/>
    <mergeCell ref="C24:D24"/>
    <mergeCell ref="E24:H24"/>
    <mergeCell ref="I24:P24"/>
    <mergeCell ref="Q24:R24"/>
    <mergeCell ref="C25:D25"/>
    <mergeCell ref="E25:H25"/>
    <mergeCell ref="I25:P25"/>
    <mergeCell ref="Q25:R25"/>
    <mergeCell ref="C22:D22"/>
    <mergeCell ref="E22:H22"/>
    <mergeCell ref="I22:P22"/>
    <mergeCell ref="Q22:R22"/>
    <mergeCell ref="C23:D23"/>
    <mergeCell ref="E23:H23"/>
    <mergeCell ref="I23:P23"/>
    <mergeCell ref="Q23:R23"/>
    <mergeCell ref="C20:D20"/>
    <mergeCell ref="E20:H20"/>
    <mergeCell ref="I20:P20"/>
    <mergeCell ref="Q20:R20"/>
    <mergeCell ref="C21:D21"/>
    <mergeCell ref="E21:H21"/>
    <mergeCell ref="I21:P21"/>
    <mergeCell ref="Q21:R21"/>
    <mergeCell ref="C18:D18"/>
    <mergeCell ref="E18:H18"/>
    <mergeCell ref="I18:P18"/>
    <mergeCell ref="Q18:R18"/>
    <mergeCell ref="C19:D19"/>
    <mergeCell ref="E19:H19"/>
    <mergeCell ref="I19:P19"/>
    <mergeCell ref="Q19:R19"/>
    <mergeCell ref="C16:D16"/>
    <mergeCell ref="E16:H16"/>
    <mergeCell ref="I16:P16"/>
    <mergeCell ref="Q16:R16"/>
    <mergeCell ref="C17:D17"/>
    <mergeCell ref="E17:H17"/>
    <mergeCell ref="I17:P17"/>
    <mergeCell ref="Q17:R17"/>
    <mergeCell ref="C14:D14"/>
    <mergeCell ref="E14:H14"/>
    <mergeCell ref="I14:P14"/>
    <mergeCell ref="Q14:R14"/>
    <mergeCell ref="C15:D15"/>
    <mergeCell ref="E15:H15"/>
    <mergeCell ref="I15:P15"/>
    <mergeCell ref="Q15:R15"/>
    <mergeCell ref="C12:D12"/>
    <mergeCell ref="E12:H12"/>
    <mergeCell ref="I12:P12"/>
    <mergeCell ref="Q12:R12"/>
    <mergeCell ref="C13:D13"/>
    <mergeCell ref="E13:H13"/>
    <mergeCell ref="I13:P13"/>
    <mergeCell ref="Q13:R13"/>
    <mergeCell ref="Q10:R10"/>
    <mergeCell ref="C11:D11"/>
    <mergeCell ref="E11:H11"/>
    <mergeCell ref="I11:P11"/>
    <mergeCell ref="Q11:R11"/>
    <mergeCell ref="Q7:R7"/>
    <mergeCell ref="C8:D8"/>
    <mergeCell ref="E8:H8"/>
    <mergeCell ref="I8:P8"/>
    <mergeCell ref="Q8:R8"/>
    <mergeCell ref="C9:D9"/>
    <mergeCell ref="E9:H9"/>
    <mergeCell ref="I9:P9"/>
    <mergeCell ref="Q9:R9"/>
    <mergeCell ref="C3:D3"/>
    <mergeCell ref="G3:N3"/>
    <mergeCell ref="C6:D6"/>
    <mergeCell ref="C7:D7"/>
    <mergeCell ref="E7:H7"/>
    <mergeCell ref="I7:P7"/>
    <mergeCell ref="C10:D10"/>
    <mergeCell ref="E10:H10"/>
    <mergeCell ref="I10:P10"/>
  </mergeCells>
  <phoneticPr fontId="2"/>
  <pageMargins left="0.78700000000000003" right="0.42" top="0.98399999999999999" bottom="0.56999999999999995" header="0.51200000000000001" footer="0.51200000000000001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EBE6-A52A-46EC-AF5E-A21234C7BAD4}">
  <dimension ref="A1:BU79"/>
  <sheetViews>
    <sheetView topLeftCell="A7" workbookViewId="0">
      <selection activeCell="BA7" sqref="BA7"/>
    </sheetView>
  </sheetViews>
  <sheetFormatPr defaultColWidth="9" defaultRowHeight="15" x14ac:dyDescent="0.2"/>
  <cols>
    <col min="1" max="48" width="1.88671875" style="112" customWidth="1"/>
    <col min="49" max="49" width="5.44140625" style="112" bestFit="1" customWidth="1"/>
    <col min="50" max="50" width="6.33203125" style="112" customWidth="1"/>
    <col min="51" max="58" width="1.88671875" style="112" customWidth="1"/>
    <col min="59" max="60" width="9" style="112"/>
    <col min="61" max="61" width="10.5546875" style="112" bestFit="1" customWidth="1"/>
    <col min="62" max="16384" width="9" style="112"/>
  </cols>
  <sheetData>
    <row r="1" spans="1:73" s="26" customFormat="1" ht="22.2" x14ac:dyDescent="0.2">
      <c r="A1" s="7" t="s">
        <v>93</v>
      </c>
      <c r="N1" s="8" t="s">
        <v>74</v>
      </c>
      <c r="O1" s="168">
        <f>'[2]6.データ入力'!J2</f>
        <v>2</v>
      </c>
      <c r="P1" s="168"/>
      <c r="Q1" s="168"/>
      <c r="R1" s="7" t="s">
        <v>94</v>
      </c>
      <c r="BG1" s="1"/>
      <c r="BH1" s="1"/>
      <c r="BI1" s="1"/>
      <c r="BJ1" s="1"/>
    </row>
    <row r="2" spans="1:73" s="19" customFormat="1" ht="15.75" customHeight="1" x14ac:dyDescent="0.2">
      <c r="K2" s="239" t="s">
        <v>95</v>
      </c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73" s="19" customFormat="1" ht="15.75" customHeight="1" x14ac:dyDescent="0.2">
      <c r="AK3" s="240">
        <f>IF('6.データ入力'!J4="","令和　　年　月　日",'6.データ入力'!J4)</f>
        <v>44065</v>
      </c>
      <c r="AL3" s="240"/>
      <c r="AM3" s="240"/>
      <c r="AN3" s="240"/>
      <c r="AO3" s="240"/>
      <c r="AP3" s="240"/>
      <c r="AQ3" s="240"/>
      <c r="AR3" s="240"/>
      <c r="AS3" s="240"/>
      <c r="AT3" s="240"/>
    </row>
    <row r="4" spans="1:73" s="19" customFormat="1" ht="15.75" customHeight="1" x14ac:dyDescent="0.2">
      <c r="B4" s="141" t="s">
        <v>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AN4" s="1"/>
      <c r="AO4" s="1"/>
      <c r="AP4" s="1"/>
      <c r="AQ4" s="1"/>
      <c r="AR4" s="1"/>
      <c r="AS4" s="1"/>
      <c r="AT4" s="1"/>
    </row>
    <row r="5" spans="1:73" s="19" customFormat="1" ht="15.75" customHeight="1" x14ac:dyDescent="0.2">
      <c r="B5" s="1" t="s">
        <v>4</v>
      </c>
      <c r="E5" s="142" t="str">
        <f>'[2]6.データ入力'!J16</f>
        <v>半田　国雄</v>
      </c>
      <c r="F5" s="142"/>
      <c r="G5" s="142"/>
      <c r="H5" s="142"/>
      <c r="I5" s="142"/>
      <c r="J5" s="142"/>
      <c r="K5" s="142"/>
      <c r="L5" s="142"/>
      <c r="M5" s="142"/>
      <c r="N5" s="142"/>
      <c r="O5" s="1" t="s">
        <v>2</v>
      </c>
    </row>
    <row r="6" spans="1:73" s="19" customFormat="1" ht="15.75" customHeight="1" x14ac:dyDescent="0.2"/>
    <row r="7" spans="1:73" s="19" customFormat="1" ht="15.75" customHeight="1" x14ac:dyDescent="0.2">
      <c r="K7" s="6" t="s">
        <v>74</v>
      </c>
      <c r="L7" s="147">
        <f>'[2]6.データ入力'!J2</f>
        <v>2</v>
      </c>
      <c r="M7" s="147"/>
      <c r="N7" s="1" t="s">
        <v>96</v>
      </c>
      <c r="AT7" s="87"/>
    </row>
    <row r="8" spans="1:73" s="19" customFormat="1" ht="15.75" customHeight="1" x14ac:dyDescent="0.2">
      <c r="K8" s="6"/>
      <c r="L8" s="87"/>
      <c r="M8" s="87"/>
      <c r="N8" s="1"/>
    </row>
    <row r="9" spans="1:73" s="19" customFormat="1" ht="15.75" customHeight="1" x14ac:dyDescent="0.2">
      <c r="C9" s="204" t="s">
        <v>97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8"/>
      <c r="P9" s="203"/>
      <c r="Q9" s="95" t="s">
        <v>98</v>
      </c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233" t="s">
        <v>99</v>
      </c>
      <c r="AJ9" s="234"/>
      <c r="AK9" s="234"/>
      <c r="AL9" s="234"/>
      <c r="AM9" s="234"/>
      <c r="AN9" s="234"/>
      <c r="AO9" s="234"/>
      <c r="AP9" s="234"/>
      <c r="AQ9" s="235"/>
      <c r="AU9" s="96" t="s">
        <v>100</v>
      </c>
    </row>
    <row r="10" spans="1:73" s="19" customFormat="1" ht="15.75" customHeight="1" x14ac:dyDescent="0.2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188"/>
      <c r="P10" s="203"/>
      <c r="Q10" s="97" t="s">
        <v>101</v>
      </c>
      <c r="AD10" s="92"/>
      <c r="AH10" s="98"/>
      <c r="AI10" s="236"/>
      <c r="AJ10" s="237"/>
      <c r="AK10" s="237"/>
      <c r="AL10" s="237"/>
      <c r="AM10" s="237"/>
      <c r="AN10" s="237"/>
      <c r="AO10" s="237"/>
      <c r="AP10" s="237"/>
      <c r="AQ10" s="238"/>
      <c r="AU10" s="96"/>
    </row>
    <row r="11" spans="1:73" s="19" customFormat="1" ht="10.5" customHeight="1" x14ac:dyDescent="0.2">
      <c r="A11" s="87"/>
      <c r="B11" s="87"/>
      <c r="C11" s="204" t="s">
        <v>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7"/>
      <c r="P11" s="171" t="str">
        <f>IF('6.データ入力'!J6="","",'6.データ入力'!J6)</f>
        <v/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32"/>
      <c r="AO11" s="89"/>
      <c r="AP11" s="89"/>
      <c r="AQ11" s="90"/>
      <c r="AR11" s="87"/>
      <c r="AS11" s="87"/>
      <c r="AT11" s="87"/>
    </row>
    <row r="12" spans="1:73" s="19" customFormat="1" ht="10.5" customHeight="1" x14ac:dyDescent="0.2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9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22"/>
      <c r="AO12" s="22"/>
      <c r="AP12" s="22"/>
      <c r="AQ12" s="30"/>
    </row>
    <row r="13" spans="1:73" s="19" customFormat="1" ht="10.5" customHeight="1" x14ac:dyDescent="0.2">
      <c r="C13" s="204" t="s">
        <v>7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7"/>
      <c r="P13" s="171" t="str">
        <f>IF('6.データ入力'!J7="","",'6.データ入力'!J7)</f>
        <v/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32"/>
      <c r="AO13" s="32"/>
      <c r="AP13" s="32"/>
      <c r="AQ13" s="28"/>
    </row>
    <row r="14" spans="1:73" s="19" customFormat="1" ht="10.5" customHeight="1" x14ac:dyDescent="0.2"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9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22"/>
      <c r="AO14" s="22"/>
      <c r="AP14" s="22"/>
      <c r="AQ14" s="30"/>
    </row>
    <row r="15" spans="1:73" s="19" customFormat="1" ht="10.5" customHeight="1" x14ac:dyDescent="0.2">
      <c r="C15" s="204" t="s">
        <v>8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7"/>
      <c r="P15" s="171" t="str">
        <f>IF('6.データ入力'!J8="","",'6.データ入力'!J8)</f>
        <v/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32"/>
      <c r="AO15" s="32"/>
      <c r="AP15" s="32"/>
      <c r="AQ15" s="28"/>
    </row>
    <row r="16" spans="1:73" s="19" customFormat="1" ht="10.5" customHeight="1" x14ac:dyDescent="0.2"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9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22"/>
      <c r="AO16" s="22"/>
      <c r="AP16" s="22"/>
      <c r="AQ16" s="30"/>
      <c r="BB16" s="65"/>
      <c r="BC16" s="99"/>
      <c r="BD16" s="99"/>
      <c r="BE16" s="99"/>
      <c r="BK16" s="65"/>
      <c r="BL16" s="99"/>
      <c r="BM16" s="99"/>
      <c r="BN16" s="99"/>
      <c r="BU16" s="65"/>
    </row>
    <row r="17" spans="1:72" s="19" customFormat="1" ht="10.5" customHeight="1" x14ac:dyDescent="0.2">
      <c r="C17" s="204" t="s">
        <v>1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7"/>
      <c r="P17" s="31"/>
      <c r="Q17" s="31"/>
      <c r="R17" s="32"/>
      <c r="S17" s="32"/>
      <c r="T17" s="32"/>
      <c r="U17" s="176" t="str">
        <f>IF('6.データ入力'!J9="","",'6.データ入力'!J9)</f>
        <v/>
      </c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31"/>
      <c r="AJ17" s="31"/>
      <c r="AK17" s="31"/>
      <c r="AL17" s="31"/>
      <c r="AM17" s="31"/>
      <c r="AN17" s="31"/>
      <c r="AO17" s="32"/>
      <c r="AP17" s="32"/>
      <c r="AQ17" s="28"/>
      <c r="AW17" s="100"/>
      <c r="AX17" s="100"/>
      <c r="AY17" s="100"/>
      <c r="AZ17" s="100"/>
      <c r="BA17" s="100"/>
      <c r="BF17" s="101"/>
      <c r="BG17" s="101"/>
      <c r="BH17" s="101"/>
      <c r="BI17" s="101"/>
      <c r="BJ17" s="101"/>
      <c r="BL17" s="146"/>
      <c r="BM17" s="146"/>
      <c r="BO17" s="101" t="str">
        <f>IF(BF17="","",AW17*BF17)</f>
        <v/>
      </c>
      <c r="BP17" s="101"/>
      <c r="BQ17" s="101"/>
      <c r="BR17" s="101"/>
      <c r="BS17" s="101"/>
      <c r="BT17" s="101"/>
    </row>
    <row r="18" spans="1:72" s="19" customFormat="1" ht="10.5" customHeight="1" x14ac:dyDescent="0.2"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9"/>
      <c r="P18" s="34"/>
      <c r="Q18" s="34"/>
      <c r="R18" s="34"/>
      <c r="S18" s="34"/>
      <c r="T18" s="34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34"/>
      <c r="AJ18" s="34"/>
      <c r="AK18" s="34"/>
      <c r="AL18" s="34"/>
      <c r="AM18" s="34"/>
      <c r="AN18" s="34"/>
      <c r="AO18" s="22"/>
      <c r="AP18" s="22"/>
      <c r="AQ18" s="30"/>
    </row>
    <row r="19" spans="1:72" s="19" customFormat="1" ht="10.5" customHeight="1" x14ac:dyDescent="0.2">
      <c r="C19" s="226" t="s">
        <v>43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7"/>
      <c r="P19" s="31"/>
      <c r="Q19" s="31"/>
      <c r="R19" s="36"/>
      <c r="S19" s="36"/>
      <c r="T19" s="36"/>
      <c r="U19" s="176" t="str">
        <f>IF('6.データ入力'!J10="","",'6.データ入力'!J10)</f>
        <v/>
      </c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31"/>
      <c r="AJ19" s="31"/>
      <c r="AK19" s="31"/>
      <c r="AL19" s="31"/>
      <c r="AM19" s="31"/>
      <c r="AN19" s="31"/>
      <c r="AO19" s="32"/>
      <c r="AP19" s="32"/>
      <c r="AQ19" s="28"/>
    </row>
    <row r="20" spans="1:72" s="19" customFormat="1" ht="10.5" customHeight="1" x14ac:dyDescent="0.2"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9"/>
      <c r="P20" s="34"/>
      <c r="Q20" s="34"/>
      <c r="R20" s="37"/>
      <c r="S20" s="37"/>
      <c r="T20" s="3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34"/>
      <c r="AJ20" s="34"/>
      <c r="AK20" s="34"/>
      <c r="AL20" s="34"/>
      <c r="AM20" s="34"/>
      <c r="AN20" s="34"/>
      <c r="AO20" s="22"/>
      <c r="AP20" s="22"/>
      <c r="AQ20" s="30"/>
    </row>
    <row r="21" spans="1:72" s="19" customFormat="1" ht="15.75" customHeight="1" x14ac:dyDescent="0.2">
      <c r="C21" s="204" t="s">
        <v>102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91"/>
      <c r="P21" s="102"/>
      <c r="Q21" s="92"/>
      <c r="R21" s="227" t="s">
        <v>103</v>
      </c>
      <c r="S21" s="227"/>
      <c r="T21" s="227"/>
      <c r="U21" s="227"/>
      <c r="V21" s="227"/>
      <c r="W21" s="92"/>
      <c r="X21" s="103"/>
      <c r="Y21" s="227" t="s">
        <v>104</v>
      </c>
      <c r="Z21" s="227"/>
      <c r="AA21" s="227"/>
      <c r="AB21" s="227"/>
      <c r="AC21" s="227"/>
      <c r="AD21" s="227"/>
      <c r="AE21" s="227"/>
      <c r="AF21" s="103"/>
      <c r="AG21" s="103"/>
      <c r="AH21" s="227" t="s">
        <v>105</v>
      </c>
      <c r="AI21" s="227"/>
      <c r="AJ21" s="227"/>
      <c r="AK21" s="227"/>
      <c r="AL21" s="227"/>
      <c r="AM21" s="227"/>
      <c r="AN21" s="227"/>
      <c r="AO21" s="227"/>
      <c r="AP21" s="227"/>
      <c r="AQ21" s="228"/>
    </row>
    <row r="22" spans="1:72" s="19" customFormat="1" ht="15.75" customHeight="1" x14ac:dyDescent="0.2"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19" t="s">
        <v>106</v>
      </c>
      <c r="P22" s="220"/>
      <c r="Q22" s="221"/>
      <c r="R22" s="229"/>
      <c r="S22" s="230"/>
      <c r="T22" s="230"/>
      <c r="U22" s="230"/>
      <c r="V22" s="230"/>
      <c r="W22" s="231" t="s">
        <v>107</v>
      </c>
      <c r="X22" s="231"/>
      <c r="Y22" s="232"/>
      <c r="Z22" s="232"/>
      <c r="AA22" s="232"/>
      <c r="AB22" s="232"/>
      <c r="AC22" s="232"/>
      <c r="AD22" s="232"/>
      <c r="AE22" s="232"/>
      <c r="AF22" s="231" t="s">
        <v>108</v>
      </c>
      <c r="AG22" s="231"/>
      <c r="AH22" s="222" t="str">
        <f>IF(Y22="","",R22*Y22)</f>
        <v/>
      </c>
      <c r="AI22" s="222"/>
      <c r="AJ22" s="222"/>
      <c r="AK22" s="222"/>
      <c r="AL22" s="222"/>
      <c r="AM22" s="222"/>
      <c r="AN22" s="222"/>
      <c r="AO22" s="222"/>
      <c r="AP22" s="222"/>
      <c r="AQ22" s="223"/>
      <c r="AW22" s="11" t="s">
        <v>109</v>
      </c>
      <c r="AX22" s="11" t="s">
        <v>110</v>
      </c>
      <c r="AY22" s="46"/>
      <c r="BA22" s="46"/>
      <c r="BB22" s="46"/>
      <c r="BC22" s="46"/>
      <c r="BD22" s="46"/>
      <c r="BE22" s="46"/>
      <c r="BF22" s="46"/>
      <c r="BG22" s="46"/>
    </row>
    <row r="23" spans="1:72" s="19" customFormat="1" ht="15.75" customHeight="1" x14ac:dyDescent="0.2"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188" t="s">
        <v>111</v>
      </c>
      <c r="P23" s="231"/>
      <c r="Q23" s="203"/>
      <c r="R23" s="229"/>
      <c r="S23" s="230"/>
      <c r="T23" s="230"/>
      <c r="U23" s="230"/>
      <c r="V23" s="230"/>
      <c r="W23" s="231" t="s">
        <v>107</v>
      </c>
      <c r="X23" s="231"/>
      <c r="Y23" s="232"/>
      <c r="Z23" s="232"/>
      <c r="AA23" s="232"/>
      <c r="AB23" s="232"/>
      <c r="AC23" s="232"/>
      <c r="AD23" s="232"/>
      <c r="AE23" s="232"/>
      <c r="AF23" s="231" t="s">
        <v>108</v>
      </c>
      <c r="AG23" s="231"/>
      <c r="AH23" s="222" t="str">
        <f>IF(Y23="","",R23*Y23)</f>
        <v/>
      </c>
      <c r="AI23" s="222"/>
      <c r="AJ23" s="222"/>
      <c r="AK23" s="222"/>
      <c r="AL23" s="222"/>
      <c r="AM23" s="222"/>
      <c r="AN23" s="222"/>
      <c r="AO23" s="222"/>
      <c r="AP23" s="222"/>
      <c r="AQ23" s="223"/>
      <c r="AW23" s="46"/>
      <c r="AX23" s="11" t="s">
        <v>112</v>
      </c>
      <c r="AY23" s="46"/>
      <c r="BA23" s="46"/>
      <c r="BB23" s="46"/>
      <c r="BC23" s="46"/>
      <c r="BD23" s="46"/>
      <c r="BE23" s="46"/>
      <c r="BF23" s="46"/>
      <c r="BG23" s="46"/>
    </row>
    <row r="24" spans="1:72" s="19" customFormat="1" ht="15.75" customHeight="1" x14ac:dyDescent="0.2"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19" t="s">
        <v>113</v>
      </c>
      <c r="P24" s="220"/>
      <c r="Q24" s="221"/>
      <c r="R24" s="91"/>
      <c r="S24" s="92"/>
      <c r="T24" s="92"/>
      <c r="U24" s="92"/>
      <c r="V24" s="92"/>
      <c r="W24" s="104"/>
      <c r="X24" s="104"/>
      <c r="Y24" s="92"/>
      <c r="Z24" s="92"/>
      <c r="AA24" s="92"/>
      <c r="AB24" s="92"/>
      <c r="AC24" s="92"/>
      <c r="AD24" s="92"/>
      <c r="AE24" s="92"/>
      <c r="AF24" s="92"/>
      <c r="AG24" s="92"/>
      <c r="AH24" s="222" t="str">
        <f>IF(SUM(AH22:AN23)=0,"",SUM(AH22:AN23))</f>
        <v/>
      </c>
      <c r="AI24" s="222"/>
      <c r="AJ24" s="222"/>
      <c r="AK24" s="222"/>
      <c r="AL24" s="222"/>
      <c r="AM24" s="222"/>
      <c r="AN24" s="222"/>
      <c r="AO24" s="222"/>
      <c r="AP24" s="222"/>
      <c r="AQ24" s="223"/>
      <c r="AW24" s="46"/>
      <c r="AX24" s="11"/>
      <c r="AY24" s="46"/>
      <c r="BA24" s="46"/>
      <c r="BB24" s="46"/>
      <c r="BC24" s="46"/>
      <c r="BD24" s="46"/>
      <c r="BE24" s="46"/>
      <c r="BF24" s="46"/>
      <c r="BG24" s="46"/>
    </row>
    <row r="25" spans="1:72" s="19" customFormat="1" ht="15.75" customHeight="1" x14ac:dyDescent="0.2">
      <c r="C25" s="224" t="s">
        <v>114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AZ25" s="105"/>
    </row>
    <row r="26" spans="1:72" s="19" customFormat="1" ht="15.75" customHeight="1" x14ac:dyDescent="0.2">
      <c r="C26" s="209" t="s">
        <v>115</v>
      </c>
      <c r="D26" s="209"/>
      <c r="E26" s="209"/>
      <c r="F26" s="209"/>
      <c r="G26" s="209"/>
      <c r="H26" s="225" t="s">
        <v>116</v>
      </c>
      <c r="I26" s="225"/>
      <c r="J26" s="225"/>
      <c r="K26" s="215" t="s">
        <v>117</v>
      </c>
      <c r="L26" s="215"/>
      <c r="M26" s="215"/>
      <c r="N26" s="215" t="s">
        <v>118</v>
      </c>
      <c r="O26" s="215"/>
      <c r="P26" s="215"/>
      <c r="Q26" s="215" t="s">
        <v>119</v>
      </c>
      <c r="R26" s="215"/>
      <c r="S26" s="215"/>
      <c r="T26" s="215" t="s">
        <v>120</v>
      </c>
      <c r="U26" s="215"/>
      <c r="V26" s="215"/>
      <c r="W26" s="214" t="s">
        <v>121</v>
      </c>
      <c r="X26" s="214"/>
      <c r="Y26" s="214"/>
      <c r="Z26" s="214" t="s">
        <v>122</v>
      </c>
      <c r="AA26" s="214"/>
      <c r="AB26" s="214"/>
      <c r="AC26" s="215" t="s">
        <v>123</v>
      </c>
      <c r="AD26" s="215"/>
      <c r="AE26" s="215"/>
      <c r="AF26" s="215" t="s">
        <v>124</v>
      </c>
      <c r="AG26" s="215"/>
      <c r="AH26" s="215"/>
      <c r="AI26" s="215" t="s">
        <v>125</v>
      </c>
      <c r="AJ26" s="215"/>
      <c r="AK26" s="215"/>
      <c r="AL26" s="216" t="s">
        <v>126</v>
      </c>
      <c r="AM26" s="217"/>
      <c r="AN26" s="218"/>
      <c r="AO26" s="216" t="s">
        <v>127</v>
      </c>
      <c r="AP26" s="217"/>
      <c r="AQ26" s="218"/>
      <c r="AW26" s="106">
        <f>H27</f>
        <v>1360</v>
      </c>
      <c r="AX26" s="106">
        <f>H28</f>
        <v>1060</v>
      </c>
      <c r="AY26" s="106"/>
      <c r="AZ26" s="106">
        <v>1</v>
      </c>
      <c r="BD26" s="15"/>
      <c r="BE26" s="15"/>
      <c r="BI26" s="15"/>
      <c r="BJ26" s="15"/>
      <c r="BN26" s="15"/>
      <c r="BO26" s="15"/>
      <c r="BS26" s="15"/>
      <c r="BT26" s="15"/>
    </row>
    <row r="27" spans="1:72" s="19" customFormat="1" ht="15.75" customHeight="1" x14ac:dyDescent="0.2">
      <c r="C27" s="209" t="s">
        <v>128</v>
      </c>
      <c r="D27" s="209"/>
      <c r="E27" s="209"/>
      <c r="F27" s="209"/>
      <c r="G27" s="209"/>
      <c r="H27" s="206">
        <v>1360</v>
      </c>
      <c r="I27" s="206"/>
      <c r="J27" s="206"/>
      <c r="K27" s="206">
        <f>ROUND($H$27*11/12,-1)</f>
        <v>1250</v>
      </c>
      <c r="L27" s="206"/>
      <c r="M27" s="206"/>
      <c r="N27" s="206">
        <f>ROUND($H$27*10/12,-1)</f>
        <v>1130</v>
      </c>
      <c r="O27" s="206"/>
      <c r="P27" s="206"/>
      <c r="Q27" s="206">
        <f>ROUND($H$27*9/12,-1)</f>
        <v>1020</v>
      </c>
      <c r="R27" s="206"/>
      <c r="S27" s="206"/>
      <c r="T27" s="206">
        <f>ROUND($H$27*8/12,-1)</f>
        <v>910</v>
      </c>
      <c r="U27" s="206"/>
      <c r="V27" s="206"/>
      <c r="W27" s="213">
        <f>ROUND($H$27*7/12,-1)</f>
        <v>790</v>
      </c>
      <c r="X27" s="213"/>
      <c r="Y27" s="213"/>
      <c r="Z27" s="213">
        <f>ROUND($H$27*6/12,-1)</f>
        <v>680</v>
      </c>
      <c r="AA27" s="213"/>
      <c r="AB27" s="213"/>
      <c r="AC27" s="206">
        <f>ROUND($H$27*5/12,-1)</f>
        <v>570</v>
      </c>
      <c r="AD27" s="206"/>
      <c r="AE27" s="206"/>
      <c r="AF27" s="206">
        <f>ROUND($H$27*4/12,-1)</f>
        <v>450</v>
      </c>
      <c r="AG27" s="206"/>
      <c r="AH27" s="206"/>
      <c r="AI27" s="206">
        <f>ROUND($H$27*3/12,-1)</f>
        <v>340</v>
      </c>
      <c r="AJ27" s="206"/>
      <c r="AK27" s="206"/>
      <c r="AL27" s="206">
        <f>ROUND($H$27*2/12,-1)</f>
        <v>230</v>
      </c>
      <c r="AM27" s="206"/>
      <c r="AN27" s="206"/>
      <c r="AO27" s="206">
        <f>ROUND($H$27*1/12,-1)</f>
        <v>110</v>
      </c>
      <c r="AP27" s="206"/>
      <c r="AQ27" s="206"/>
      <c r="AW27" s="106">
        <f>ROUND($AW$26*11/12,-1)</f>
        <v>1250</v>
      </c>
      <c r="AX27" s="106">
        <f>ROUND($AX$26*11/12,-1)</f>
        <v>970</v>
      </c>
      <c r="AY27" s="106"/>
      <c r="AZ27" s="106">
        <v>2</v>
      </c>
      <c r="BD27" s="107"/>
    </row>
    <row r="28" spans="1:72" s="19" customFormat="1" ht="15.75" customHeight="1" x14ac:dyDescent="0.2">
      <c r="C28" s="209" t="s">
        <v>129</v>
      </c>
      <c r="D28" s="209"/>
      <c r="E28" s="209"/>
      <c r="F28" s="209"/>
      <c r="G28" s="209"/>
      <c r="H28" s="210">
        <v>1060</v>
      </c>
      <c r="I28" s="211"/>
      <c r="J28" s="212"/>
      <c r="K28" s="206">
        <f>ROUND($H$28*11/12,-1)</f>
        <v>970</v>
      </c>
      <c r="L28" s="206"/>
      <c r="M28" s="206"/>
      <c r="N28" s="206">
        <f>ROUND($H$28*10/12,-1)</f>
        <v>880</v>
      </c>
      <c r="O28" s="206"/>
      <c r="P28" s="206"/>
      <c r="Q28" s="206">
        <f>ROUND($H$28*9/12,-1)</f>
        <v>800</v>
      </c>
      <c r="R28" s="206"/>
      <c r="S28" s="206"/>
      <c r="T28" s="206">
        <f>ROUND($H$28*8/12,-1)</f>
        <v>710</v>
      </c>
      <c r="U28" s="206"/>
      <c r="V28" s="206"/>
      <c r="W28" s="213">
        <f>ROUND($H$28*7/12,-1)</f>
        <v>620</v>
      </c>
      <c r="X28" s="213"/>
      <c r="Y28" s="213"/>
      <c r="Z28" s="213">
        <f>ROUND($H$28*6/12,-1)</f>
        <v>530</v>
      </c>
      <c r="AA28" s="213"/>
      <c r="AB28" s="213"/>
      <c r="AC28" s="206">
        <f>ROUND($H$28*5/12,-1)</f>
        <v>440</v>
      </c>
      <c r="AD28" s="206"/>
      <c r="AE28" s="206"/>
      <c r="AF28" s="206">
        <f>ROUND($H$28*4/12,-1)</f>
        <v>350</v>
      </c>
      <c r="AG28" s="206"/>
      <c r="AH28" s="206"/>
      <c r="AI28" s="206">
        <f>ROUND($H$28*3/12,-1)</f>
        <v>270</v>
      </c>
      <c r="AJ28" s="206"/>
      <c r="AK28" s="206"/>
      <c r="AL28" s="206">
        <f>ROUND($H$28*2/12,-1)</f>
        <v>180</v>
      </c>
      <c r="AM28" s="206"/>
      <c r="AN28" s="206"/>
      <c r="AO28" s="206">
        <f>ROUND($H$28*1/12,-1)</f>
        <v>90</v>
      </c>
      <c r="AP28" s="206"/>
      <c r="AQ28" s="206"/>
      <c r="AR28" s="108"/>
      <c r="AS28" s="107"/>
      <c r="AT28" s="107"/>
      <c r="AW28" s="106">
        <f>ROUND($AW$26*10/12,-1)</f>
        <v>1130</v>
      </c>
      <c r="AX28" s="106">
        <f>ROUND($AX$26*10/12,-1)</f>
        <v>880</v>
      </c>
      <c r="AY28" s="106"/>
      <c r="AZ28" s="106">
        <v>3</v>
      </c>
    </row>
    <row r="29" spans="1:72" s="19" customFormat="1" ht="15.75" customHeight="1" x14ac:dyDescent="0.2">
      <c r="AW29" s="106">
        <f>ROUND($AW$26*9/12,-1)</f>
        <v>1020</v>
      </c>
      <c r="AX29" s="106">
        <f>ROUND($AX$26*9/12,-1)</f>
        <v>800</v>
      </c>
      <c r="AY29" s="106"/>
      <c r="AZ29" s="106">
        <v>4</v>
      </c>
    </row>
    <row r="30" spans="1:72" s="19" customFormat="1" ht="15.75" customHeight="1" x14ac:dyDescent="0.25">
      <c r="A30" s="39"/>
      <c r="C30" s="207" t="s">
        <v>106</v>
      </c>
      <c r="D30" s="208"/>
      <c r="E30" s="207" t="s">
        <v>111</v>
      </c>
      <c r="F30" s="208"/>
      <c r="G30" s="204" t="s">
        <v>130</v>
      </c>
      <c r="H30" s="204"/>
      <c r="I30" s="204"/>
      <c r="J30" s="204"/>
      <c r="K30" s="204"/>
      <c r="L30" s="204"/>
      <c r="M30" s="204"/>
      <c r="N30" s="204"/>
      <c r="O30" s="204"/>
      <c r="P30" s="204"/>
      <c r="Q30" s="204" t="s">
        <v>24</v>
      </c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170" t="s">
        <v>1</v>
      </c>
      <c r="AI30" s="179"/>
      <c r="AJ30" s="179"/>
      <c r="AK30" s="179"/>
      <c r="AL30" s="179"/>
      <c r="AM30" s="179"/>
      <c r="AN30" s="179"/>
      <c r="AO30" s="179"/>
      <c r="AP30" s="179"/>
      <c r="AQ30" s="205"/>
      <c r="AW30" s="106">
        <f>ROUND($AW$26*8/12,-1)</f>
        <v>910</v>
      </c>
      <c r="AX30" s="106">
        <f>ROUND($AX$26*8/12,-1)</f>
        <v>710</v>
      </c>
      <c r="AY30" s="106"/>
      <c r="AZ30" s="106">
        <v>5</v>
      </c>
    </row>
    <row r="31" spans="1:72" s="19" customFormat="1" ht="15.75" customHeight="1" x14ac:dyDescent="0.25">
      <c r="A31" s="39"/>
      <c r="C31" s="188"/>
      <c r="D31" s="203"/>
      <c r="E31" s="188"/>
      <c r="F31" s="203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170"/>
      <c r="AI31" s="179"/>
      <c r="AJ31" s="179"/>
      <c r="AK31" s="179"/>
      <c r="AL31" s="179"/>
      <c r="AM31" s="179"/>
      <c r="AN31" s="179"/>
      <c r="AO31" s="179"/>
      <c r="AP31" s="179"/>
      <c r="AQ31" s="205"/>
      <c r="AW31" s="106">
        <f>ROUND($AW$26*7/12,-1)</f>
        <v>790</v>
      </c>
      <c r="AX31" s="106">
        <f>ROUND($AX$26*7/12,-1)</f>
        <v>620</v>
      </c>
      <c r="AY31" s="106"/>
      <c r="AZ31" s="106">
        <v>6</v>
      </c>
    </row>
    <row r="32" spans="1:72" s="19" customFormat="1" ht="15.75" customHeight="1" x14ac:dyDescent="0.25">
      <c r="A32" s="39"/>
      <c r="C32" s="188"/>
      <c r="D32" s="203"/>
      <c r="E32" s="188"/>
      <c r="F32" s="203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170"/>
      <c r="AI32" s="179"/>
      <c r="AJ32" s="179"/>
      <c r="AK32" s="179"/>
      <c r="AL32" s="179"/>
      <c r="AM32" s="179"/>
      <c r="AN32" s="179"/>
      <c r="AO32" s="179"/>
      <c r="AP32" s="179"/>
      <c r="AQ32" s="205"/>
      <c r="AW32" s="106">
        <f>ROUND($AW$26*6/12,-1)</f>
        <v>680</v>
      </c>
      <c r="AX32" s="106">
        <f>ROUND($AX$26*6/12,-1)</f>
        <v>530</v>
      </c>
      <c r="AY32" s="106"/>
      <c r="AZ32" s="106">
        <v>7</v>
      </c>
    </row>
    <row r="33" spans="1:52" s="19" customFormat="1" ht="15.75" customHeight="1" x14ac:dyDescent="0.25">
      <c r="A33" s="39"/>
      <c r="C33" s="188"/>
      <c r="D33" s="203"/>
      <c r="E33" s="188"/>
      <c r="F33" s="203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W33" s="106">
        <f>ROUND($AW$26*5/12,-1)</f>
        <v>570</v>
      </c>
      <c r="AX33" s="106">
        <f>ROUND($AX$26*5/12,-1)</f>
        <v>440</v>
      </c>
      <c r="AY33" s="106"/>
      <c r="AZ33" s="106">
        <v>8</v>
      </c>
    </row>
    <row r="34" spans="1:52" s="19" customFormat="1" ht="15.75" customHeight="1" x14ac:dyDescent="0.25">
      <c r="A34" s="3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19" t="s">
        <v>131</v>
      </c>
      <c r="P34" s="39"/>
      <c r="U34" s="39"/>
      <c r="Z34" s="39"/>
      <c r="AE34" s="39"/>
      <c r="AJ34" s="39"/>
      <c r="AO34" s="39"/>
      <c r="AQ34" s="86"/>
      <c r="AW34" s="106"/>
      <c r="AX34" s="106"/>
      <c r="AY34" s="106"/>
      <c r="AZ34" s="106">
        <v>9</v>
      </c>
    </row>
    <row r="35" spans="1:52" s="19" customFormat="1" ht="15.75" customHeight="1" x14ac:dyDescent="0.25">
      <c r="A35" s="41"/>
      <c r="B35" s="42"/>
      <c r="C35" s="42"/>
      <c r="D35" s="42"/>
      <c r="E35" s="42"/>
      <c r="F35" s="41"/>
      <c r="G35" s="42"/>
      <c r="H35" s="42"/>
      <c r="I35" s="42"/>
      <c r="J35" s="42"/>
      <c r="K35" s="41"/>
      <c r="L35" s="42"/>
      <c r="M35" s="42"/>
      <c r="N35" s="42"/>
      <c r="O35" s="42"/>
      <c r="P35" s="41"/>
      <c r="Q35" s="42"/>
      <c r="R35" s="42"/>
      <c r="S35" s="42"/>
      <c r="T35" s="42"/>
      <c r="U35" s="41"/>
      <c r="V35" s="42"/>
      <c r="W35" s="42"/>
      <c r="X35" s="42"/>
      <c r="Y35" s="42"/>
      <c r="Z35" s="41"/>
      <c r="AA35" s="42"/>
      <c r="AB35" s="42"/>
      <c r="AC35" s="42"/>
      <c r="AD35" s="42"/>
      <c r="AE35" s="41"/>
      <c r="AF35" s="42"/>
      <c r="AG35" s="42"/>
      <c r="AH35" s="42"/>
      <c r="AI35" s="42"/>
      <c r="AJ35" s="41"/>
      <c r="AK35" s="42"/>
      <c r="AL35" s="42"/>
      <c r="AM35" s="42"/>
      <c r="AN35" s="42"/>
      <c r="AO35" s="41"/>
      <c r="AP35" s="42"/>
      <c r="AQ35" s="42"/>
      <c r="AR35" s="42"/>
      <c r="AS35" s="42"/>
      <c r="AT35" s="41"/>
      <c r="AW35" s="106">
        <f>ROUND($AW$26*4/12,-1)</f>
        <v>450</v>
      </c>
      <c r="AX35" s="106">
        <f>ROUND($AX$26*4/12,-1)</f>
        <v>350</v>
      </c>
      <c r="AY35" s="106"/>
      <c r="AZ35" s="106">
        <v>10</v>
      </c>
    </row>
    <row r="36" spans="1:52" s="19" customFormat="1" ht="15.75" customHeight="1" x14ac:dyDescent="0.25">
      <c r="A36" s="39"/>
      <c r="AW36" s="106">
        <f>ROUND($AW$26*3/12,-1)</f>
        <v>340</v>
      </c>
      <c r="AX36" s="106">
        <f>ROUND($AX$26*3/12,-1)</f>
        <v>270</v>
      </c>
      <c r="AY36" s="106"/>
      <c r="AZ36" s="106">
        <v>11</v>
      </c>
    </row>
    <row r="37" spans="1:52" s="19" customFormat="1" ht="15.75" customHeight="1" x14ac:dyDescent="0.25">
      <c r="A37" s="39"/>
      <c r="AW37" s="106">
        <f>ROUND($AW$26*2/12,-1)</f>
        <v>230</v>
      </c>
      <c r="AX37" s="106">
        <f>ROUND($AX$26*2/12,-1)</f>
        <v>180</v>
      </c>
      <c r="AY37" s="106"/>
      <c r="AZ37" s="106">
        <v>12</v>
      </c>
    </row>
    <row r="38" spans="1:52" s="19" customFormat="1" ht="15.75" customHeight="1" x14ac:dyDescent="0.25">
      <c r="A38" s="39"/>
      <c r="R38" s="180" t="s">
        <v>132</v>
      </c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W38" s="106">
        <f>ROUND($AW$26*1/12,-1)</f>
        <v>110</v>
      </c>
      <c r="AX38" s="106">
        <f>ROUND($AX$26*1/12,-1)</f>
        <v>90</v>
      </c>
      <c r="AY38" s="106"/>
      <c r="AZ38" s="106">
        <v>13</v>
      </c>
    </row>
    <row r="39" spans="1:52" s="19" customFormat="1" ht="15.75" customHeight="1" x14ac:dyDescent="0.2"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W39" s="105"/>
      <c r="AX39" s="105"/>
      <c r="AY39" s="106"/>
      <c r="AZ39" s="106">
        <v>14</v>
      </c>
    </row>
    <row r="40" spans="1:52" s="19" customFormat="1" ht="15.75" customHeight="1" x14ac:dyDescent="0.25">
      <c r="A40" s="39"/>
      <c r="F40" s="199" t="str">
        <f>IF('[2]6.データ入力'!J6="","",'[2]6.データ入力'!J6)</f>
        <v/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AW40" s="105"/>
      <c r="AX40" s="106"/>
      <c r="AY40" s="106"/>
      <c r="AZ40" s="106">
        <v>15</v>
      </c>
    </row>
    <row r="41" spans="1:52" s="19" customFormat="1" ht="15.75" customHeight="1" x14ac:dyDescent="0.25">
      <c r="E41" s="22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22"/>
      <c r="W41" s="184" t="s">
        <v>55</v>
      </c>
      <c r="X41" s="185"/>
      <c r="AW41" s="105"/>
      <c r="AX41" s="106"/>
      <c r="AY41" s="106"/>
      <c r="AZ41" s="106">
        <v>16</v>
      </c>
    </row>
    <row r="42" spans="1:52" s="19" customFormat="1" ht="15.75" customHeight="1" x14ac:dyDescent="0.2">
      <c r="G42" s="4" t="s">
        <v>11</v>
      </c>
      <c r="AW42" s="105"/>
      <c r="AX42" s="105"/>
      <c r="AY42" s="106"/>
      <c r="AZ42" s="106">
        <v>17</v>
      </c>
    </row>
    <row r="43" spans="1:52" s="19" customFormat="1" ht="15.75" customHeight="1" x14ac:dyDescent="0.5">
      <c r="A43" s="43"/>
      <c r="O43" s="200" t="s">
        <v>133</v>
      </c>
      <c r="P43" s="200"/>
      <c r="Q43" s="200"/>
      <c r="R43" s="201" t="str">
        <f>AH24</f>
        <v/>
      </c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0" t="s">
        <v>134</v>
      </c>
      <c r="AD43" s="200"/>
      <c r="AE43" s="200"/>
      <c r="AF43" s="200"/>
      <c r="AG43" s="200"/>
      <c r="AH43" s="200"/>
      <c r="AW43" s="105"/>
      <c r="AX43" s="105"/>
      <c r="AY43" s="106"/>
      <c r="AZ43" s="106">
        <v>18</v>
      </c>
    </row>
    <row r="44" spans="1:52" s="19" customFormat="1" ht="15.75" customHeight="1" x14ac:dyDescent="0.25">
      <c r="A44" s="39"/>
      <c r="O44" s="200"/>
      <c r="P44" s="200"/>
      <c r="Q44" s="200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0"/>
      <c r="AD44" s="200"/>
      <c r="AE44" s="200"/>
      <c r="AF44" s="200"/>
      <c r="AG44" s="200"/>
      <c r="AH44" s="200"/>
      <c r="AW44" s="105"/>
      <c r="AX44" s="106"/>
      <c r="AY44" s="106"/>
      <c r="AZ44" s="106">
        <v>19</v>
      </c>
    </row>
    <row r="45" spans="1:52" s="19" customFormat="1" ht="15.75" customHeight="1" x14ac:dyDescent="0.25">
      <c r="A45" s="39"/>
      <c r="AW45" s="105"/>
      <c r="AX45" s="105"/>
      <c r="AY45" s="106"/>
      <c r="AZ45" s="106">
        <v>20</v>
      </c>
    </row>
    <row r="46" spans="1:52" s="19" customFormat="1" ht="15.75" customHeight="1" x14ac:dyDescent="0.25">
      <c r="A46" s="39"/>
      <c r="F46" s="14"/>
      <c r="G46" s="14"/>
      <c r="H46" s="14"/>
      <c r="I46" s="109" t="s">
        <v>75</v>
      </c>
      <c r="J46" s="202">
        <f>'[2]6.データ入力'!J2</f>
        <v>2</v>
      </c>
      <c r="K46" s="202"/>
      <c r="L46" s="110" t="s">
        <v>135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W46" s="105"/>
      <c r="AX46" s="106"/>
      <c r="AY46" s="106"/>
      <c r="AZ46" s="106">
        <v>21</v>
      </c>
    </row>
    <row r="47" spans="1:52" s="19" customFormat="1" ht="15.75" customHeight="1" x14ac:dyDescent="0.25">
      <c r="A47" s="18"/>
      <c r="AW47" s="105"/>
      <c r="AX47" s="106"/>
      <c r="AY47" s="106"/>
      <c r="AZ47" s="106">
        <v>22</v>
      </c>
    </row>
    <row r="48" spans="1:52" s="19" customFormat="1" ht="15.75" customHeight="1" x14ac:dyDescent="0.25">
      <c r="I48" s="198">
        <f>IF('6.データ入力'!J4="","令和　　年　月　日",'6.データ入力'!J4)</f>
        <v>44065</v>
      </c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AW48" s="105"/>
      <c r="AX48" s="105"/>
      <c r="AY48" s="106"/>
      <c r="AZ48" s="106">
        <v>23</v>
      </c>
    </row>
    <row r="49" spans="1:52" s="19" customFormat="1" ht="15.75" customHeight="1" x14ac:dyDescent="0.25">
      <c r="A49" s="39"/>
      <c r="Z49" s="111"/>
      <c r="AD49" s="141" t="s">
        <v>0</v>
      </c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W49" s="105"/>
      <c r="AX49" s="106"/>
      <c r="AY49" s="106"/>
      <c r="AZ49" s="106">
        <v>24</v>
      </c>
    </row>
    <row r="50" spans="1:52" s="19" customFormat="1" ht="15.75" customHeight="1" x14ac:dyDescent="0.2">
      <c r="AD50" s="1" t="s">
        <v>4</v>
      </c>
      <c r="AG50" s="142" t="str">
        <f>'[2]6.データ入力'!J16</f>
        <v>半田　国雄</v>
      </c>
      <c r="AH50" s="142"/>
      <c r="AI50" s="142"/>
      <c r="AJ50" s="142"/>
      <c r="AK50" s="142"/>
      <c r="AL50" s="142"/>
      <c r="AM50" s="142"/>
      <c r="AN50" s="142"/>
      <c r="AO50" s="142"/>
      <c r="AP50" s="142"/>
      <c r="AW50" s="105"/>
      <c r="AX50" s="105"/>
      <c r="AY50" s="106"/>
      <c r="AZ50" s="106">
        <v>25</v>
      </c>
    </row>
    <row r="51" spans="1:52" s="19" customFormat="1" ht="15.75" customHeight="1" x14ac:dyDescent="0.25">
      <c r="A51" s="39"/>
      <c r="AW51" s="105"/>
      <c r="AX51" s="105"/>
      <c r="AY51" s="106"/>
      <c r="AZ51" s="106">
        <v>26</v>
      </c>
    </row>
    <row r="52" spans="1:52" s="19" customFormat="1" ht="15.75" customHeight="1" x14ac:dyDescent="0.2">
      <c r="AW52" s="105"/>
      <c r="AX52" s="106"/>
      <c r="AY52" s="106"/>
      <c r="AZ52" s="106">
        <v>27</v>
      </c>
    </row>
    <row r="53" spans="1:52" s="19" customFormat="1" ht="15.75" customHeight="1" x14ac:dyDescent="0.25">
      <c r="A53" s="39"/>
      <c r="AW53" s="105"/>
      <c r="AX53" s="106"/>
      <c r="AY53" s="106"/>
      <c r="AZ53" s="106">
        <v>28</v>
      </c>
    </row>
    <row r="54" spans="1:52" x14ac:dyDescent="0.2">
      <c r="AV54" s="19"/>
      <c r="AW54" s="105"/>
      <c r="AX54" s="113"/>
      <c r="AY54" s="106"/>
      <c r="AZ54" s="106">
        <v>29</v>
      </c>
    </row>
    <row r="55" spans="1:52" x14ac:dyDescent="0.2">
      <c r="AV55" s="19"/>
      <c r="AW55" s="105"/>
      <c r="AX55" s="106"/>
      <c r="AY55" s="106"/>
      <c r="AZ55" s="106">
        <v>30</v>
      </c>
    </row>
    <row r="56" spans="1:52" x14ac:dyDescent="0.2">
      <c r="AV56" s="19"/>
      <c r="AW56" s="105"/>
      <c r="AX56" s="106"/>
      <c r="AY56" s="106"/>
      <c r="AZ56" s="106">
        <v>31</v>
      </c>
    </row>
    <row r="57" spans="1:52" x14ac:dyDescent="0.2">
      <c r="AV57" s="19"/>
      <c r="AW57" s="105"/>
      <c r="AX57" s="113"/>
      <c r="AY57" s="106"/>
      <c r="AZ57" s="106">
        <v>32</v>
      </c>
    </row>
    <row r="58" spans="1:52" x14ac:dyDescent="0.2">
      <c r="AV58" s="19"/>
      <c r="AW58" s="105"/>
      <c r="AX58" s="106"/>
      <c r="AY58" s="106"/>
      <c r="AZ58" s="106">
        <v>33</v>
      </c>
    </row>
    <row r="59" spans="1:52" x14ac:dyDescent="0.2">
      <c r="AV59" s="19"/>
      <c r="AW59" s="105"/>
      <c r="AX59" s="106"/>
      <c r="AY59" s="106"/>
      <c r="AZ59" s="106">
        <v>34</v>
      </c>
    </row>
    <row r="60" spans="1:52" x14ac:dyDescent="0.2">
      <c r="AV60" s="19"/>
      <c r="AW60" s="105"/>
      <c r="AX60" s="113"/>
      <c r="AY60" s="106"/>
      <c r="AZ60" s="106">
        <v>35</v>
      </c>
    </row>
    <row r="61" spans="1:52" x14ac:dyDescent="0.2">
      <c r="AV61" s="19"/>
      <c r="AW61" s="105"/>
      <c r="AX61" s="106"/>
      <c r="AY61" s="106"/>
      <c r="AZ61" s="106">
        <v>36</v>
      </c>
    </row>
    <row r="62" spans="1:52" x14ac:dyDescent="0.2">
      <c r="AV62" s="19"/>
      <c r="AW62" s="105"/>
      <c r="AX62" s="106"/>
      <c r="AY62" s="106"/>
      <c r="AZ62" s="106">
        <v>37</v>
      </c>
    </row>
    <row r="63" spans="1:52" x14ac:dyDescent="0.2">
      <c r="AV63" s="19"/>
      <c r="AW63" s="105"/>
      <c r="AX63" s="105"/>
      <c r="AY63" s="105"/>
      <c r="AZ63" s="106">
        <v>38</v>
      </c>
    </row>
    <row r="64" spans="1:52" x14ac:dyDescent="0.2">
      <c r="AV64" s="19"/>
      <c r="AW64" s="105"/>
      <c r="AX64" s="105"/>
      <c r="AY64" s="105"/>
      <c r="AZ64" s="106">
        <v>39</v>
      </c>
    </row>
    <row r="65" spans="48:52" x14ac:dyDescent="0.2">
      <c r="AV65" s="19"/>
      <c r="AW65" s="105"/>
      <c r="AX65" s="105"/>
      <c r="AY65" s="105"/>
      <c r="AZ65" s="106">
        <v>40</v>
      </c>
    </row>
    <row r="66" spans="48:52" x14ac:dyDescent="0.2">
      <c r="AV66" s="19"/>
      <c r="AW66" s="105"/>
      <c r="AX66" s="105"/>
      <c r="AY66" s="105"/>
      <c r="AZ66" s="106">
        <v>41</v>
      </c>
    </row>
    <row r="67" spans="48:52" x14ac:dyDescent="0.2">
      <c r="AW67" s="113"/>
      <c r="AX67" s="113"/>
      <c r="AY67" s="113"/>
      <c r="AZ67" s="106">
        <v>42</v>
      </c>
    </row>
    <row r="68" spans="48:52" x14ac:dyDescent="0.2">
      <c r="AW68" s="113"/>
      <c r="AX68" s="113"/>
      <c r="AY68" s="113"/>
      <c r="AZ68" s="106">
        <v>43</v>
      </c>
    </row>
    <row r="69" spans="48:52" x14ac:dyDescent="0.2">
      <c r="AW69" s="113"/>
      <c r="AX69" s="113"/>
      <c r="AY69" s="113"/>
      <c r="AZ69" s="106">
        <v>44</v>
      </c>
    </row>
    <row r="70" spans="48:52" x14ac:dyDescent="0.2">
      <c r="AW70" s="113"/>
      <c r="AX70" s="113"/>
      <c r="AY70" s="113"/>
      <c r="AZ70" s="106">
        <v>45</v>
      </c>
    </row>
    <row r="71" spans="48:52" x14ac:dyDescent="0.2">
      <c r="AW71" s="113"/>
      <c r="AX71" s="113"/>
      <c r="AY71" s="113"/>
      <c r="AZ71" s="106">
        <v>46</v>
      </c>
    </row>
    <row r="72" spans="48:52" x14ac:dyDescent="0.2">
      <c r="AW72" s="113"/>
      <c r="AX72" s="113"/>
      <c r="AY72" s="113"/>
      <c r="AZ72" s="106">
        <v>47</v>
      </c>
    </row>
    <row r="73" spans="48:52" x14ac:dyDescent="0.2">
      <c r="AW73" s="113"/>
      <c r="AX73" s="113"/>
      <c r="AY73" s="113"/>
      <c r="AZ73" s="106">
        <v>48</v>
      </c>
    </row>
    <row r="74" spans="48:52" x14ac:dyDescent="0.2">
      <c r="AW74" s="113"/>
      <c r="AX74" s="113"/>
      <c r="AY74" s="113"/>
      <c r="AZ74" s="106">
        <v>49</v>
      </c>
    </row>
    <row r="75" spans="48:52" x14ac:dyDescent="0.2">
      <c r="AW75" s="113"/>
      <c r="AX75" s="113"/>
      <c r="AY75" s="113"/>
      <c r="AZ75" s="106">
        <v>50</v>
      </c>
    </row>
    <row r="76" spans="48:52" x14ac:dyDescent="0.2">
      <c r="AW76" s="113"/>
      <c r="AX76" s="113"/>
      <c r="AY76" s="113"/>
      <c r="AZ76" s="106">
        <v>51</v>
      </c>
    </row>
    <row r="77" spans="48:52" x14ac:dyDescent="0.2">
      <c r="AW77" s="113"/>
      <c r="AX77" s="113"/>
      <c r="AY77" s="113"/>
      <c r="AZ77" s="106">
        <v>52</v>
      </c>
    </row>
    <row r="78" spans="48:52" x14ac:dyDescent="0.2">
      <c r="AW78" s="113"/>
      <c r="AX78" s="113"/>
      <c r="AY78" s="113"/>
      <c r="AZ78" s="113"/>
    </row>
    <row r="79" spans="48:52" x14ac:dyDescent="0.2">
      <c r="AW79" s="113"/>
      <c r="AX79" s="113"/>
      <c r="AY79" s="113"/>
    </row>
  </sheetData>
  <mergeCells count="109">
    <mergeCell ref="O1:Q1"/>
    <mergeCell ref="K2:AL2"/>
    <mergeCell ref="AK3:AT3"/>
    <mergeCell ref="B4:N4"/>
    <mergeCell ref="E5:N5"/>
    <mergeCell ref="L7:M7"/>
    <mergeCell ref="C13:N14"/>
    <mergeCell ref="P13:AM14"/>
    <mergeCell ref="C15:N16"/>
    <mergeCell ref="P15:AM16"/>
    <mergeCell ref="C17:N18"/>
    <mergeCell ref="U17:AH18"/>
    <mergeCell ref="C9:N10"/>
    <mergeCell ref="O9:P9"/>
    <mergeCell ref="AI9:AQ10"/>
    <mergeCell ref="O10:P10"/>
    <mergeCell ref="C11:N12"/>
    <mergeCell ref="P11:AM12"/>
    <mergeCell ref="BL17:BM17"/>
    <mergeCell ref="C19:N20"/>
    <mergeCell ref="U19:AH20"/>
    <mergeCell ref="C21:N24"/>
    <mergeCell ref="R21:V21"/>
    <mergeCell ref="Y21:AE21"/>
    <mergeCell ref="AH21:AQ21"/>
    <mergeCell ref="O22:Q22"/>
    <mergeCell ref="R22:V22"/>
    <mergeCell ref="W22:X22"/>
    <mergeCell ref="Y22:AE22"/>
    <mergeCell ref="AF22:AG22"/>
    <mergeCell ref="AH22:AQ22"/>
    <mergeCell ref="O23:Q23"/>
    <mergeCell ref="R23:V23"/>
    <mergeCell ref="W23:X23"/>
    <mergeCell ref="Y23:AE23"/>
    <mergeCell ref="AF23:AG23"/>
    <mergeCell ref="AH23:AQ23"/>
    <mergeCell ref="Z26:AB26"/>
    <mergeCell ref="AC26:AE26"/>
    <mergeCell ref="AF26:AH26"/>
    <mergeCell ref="AI26:AK26"/>
    <mergeCell ref="AL26:AN26"/>
    <mergeCell ref="AO26:AQ26"/>
    <mergeCell ref="O24:Q24"/>
    <mergeCell ref="AH24:AQ24"/>
    <mergeCell ref="C25:S25"/>
    <mergeCell ref="C26:G26"/>
    <mergeCell ref="H26:J26"/>
    <mergeCell ref="K26:M26"/>
    <mergeCell ref="N26:P26"/>
    <mergeCell ref="Q26:S26"/>
    <mergeCell ref="T26:V26"/>
    <mergeCell ref="W26:Y26"/>
    <mergeCell ref="AO27:AQ27"/>
    <mergeCell ref="C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W27:Y27"/>
    <mergeCell ref="Z27:AB27"/>
    <mergeCell ref="AC27:AE27"/>
    <mergeCell ref="AF27:AH27"/>
    <mergeCell ref="AI27:AK27"/>
    <mergeCell ref="AL27:AN27"/>
    <mergeCell ref="C27:G27"/>
    <mergeCell ref="H27:J27"/>
    <mergeCell ref="K27:M27"/>
    <mergeCell ref="N27:P27"/>
    <mergeCell ref="Q27:S27"/>
    <mergeCell ref="T27:V27"/>
    <mergeCell ref="AF28:AH28"/>
    <mergeCell ref="AI28:AK28"/>
    <mergeCell ref="AL28:AN28"/>
    <mergeCell ref="AO28:AQ28"/>
    <mergeCell ref="C30:D30"/>
    <mergeCell ref="E30:F30"/>
    <mergeCell ref="G30:P30"/>
    <mergeCell ref="Q30:AG30"/>
    <mergeCell ref="AH30:AQ30"/>
    <mergeCell ref="C33:D33"/>
    <mergeCell ref="E33:F33"/>
    <mergeCell ref="G33:P33"/>
    <mergeCell ref="Q33:AG33"/>
    <mergeCell ref="AH33:AQ33"/>
    <mergeCell ref="R38:AB39"/>
    <mergeCell ref="C31:D31"/>
    <mergeCell ref="E31:F31"/>
    <mergeCell ref="G31:P31"/>
    <mergeCell ref="Q31:AG31"/>
    <mergeCell ref="AH31:AQ31"/>
    <mergeCell ref="C32:D32"/>
    <mergeCell ref="E32:F32"/>
    <mergeCell ref="G32:P32"/>
    <mergeCell ref="Q32:AG32"/>
    <mergeCell ref="AH32:AQ32"/>
    <mergeCell ref="I48:S48"/>
    <mergeCell ref="AD49:AP49"/>
    <mergeCell ref="AG50:AP50"/>
    <mergeCell ref="F40:U41"/>
    <mergeCell ref="W41:X41"/>
    <mergeCell ref="O43:Q44"/>
    <mergeCell ref="R43:AB44"/>
    <mergeCell ref="AC43:AH44"/>
    <mergeCell ref="J46:K46"/>
  </mergeCells>
  <phoneticPr fontId="2"/>
  <dataValidations disablePrompts="1" count="4">
    <dataValidation type="list" allowBlank="1" showInputMessage="1" showErrorMessage="1" sqref="Y22:AE23" xr:uid="{B92E37EC-E832-4C8C-8469-15CC08EFE4CC}">
      <formula1>$AZ$25:$AZ$77</formula1>
    </dataValidation>
    <dataValidation type="list" allowBlank="1" showInputMessage="1" showErrorMessage="1" sqref="R23:V23" xr:uid="{A729DE32-83A1-4620-AC62-51FEB1F718B5}">
      <formula1>$AX$25:$AX$38</formula1>
    </dataValidation>
    <dataValidation type="list" allowBlank="1" showInputMessage="1" showErrorMessage="1" sqref="R22:V22" xr:uid="{90283ECC-9562-4A58-A4EB-953A47930C4A}">
      <formula1>$AW$25:$AW$38</formula1>
    </dataValidation>
    <dataValidation type="list" allowBlank="1" showInputMessage="1" showErrorMessage="1" sqref="C31:F34 O9:P10" xr:uid="{9F63A626-B581-42EF-9777-C41ECA4CA0E0}">
      <formula1>$AU$9:$AU$11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6793B-404B-42CF-926A-078DC88800E6}">
  <dimension ref="A1:BK87"/>
  <sheetViews>
    <sheetView zoomScaleNormal="100" workbookViewId="0">
      <selection activeCell="H5" sqref="H5:O5"/>
    </sheetView>
  </sheetViews>
  <sheetFormatPr defaultColWidth="9" defaultRowHeight="13.8" x14ac:dyDescent="0.25"/>
  <cols>
    <col min="1" max="1" width="4" style="18" customWidth="1"/>
    <col min="2" max="3" width="4" style="125" customWidth="1"/>
    <col min="4" max="39" width="4.6640625" style="18" customWidth="1"/>
    <col min="40" max="16384" width="9" style="18"/>
  </cols>
  <sheetData>
    <row r="1" spans="1:63" s="21" customFormat="1" ht="22.5" customHeight="1" x14ac:dyDescent="0.2">
      <c r="B1" s="114" t="s">
        <v>136</v>
      </c>
      <c r="C1" s="114"/>
      <c r="G1" s="9" t="s">
        <v>74</v>
      </c>
      <c r="H1" s="21">
        <f>'[2]6.データ入力'!J2</f>
        <v>2</v>
      </c>
      <c r="I1" s="2" t="s">
        <v>137</v>
      </c>
      <c r="P1" s="1"/>
      <c r="Q1" s="1"/>
      <c r="R1" s="1"/>
      <c r="S1" s="1"/>
    </row>
    <row r="2" spans="1:63" s="19" customFormat="1" ht="22.5" customHeight="1" x14ac:dyDescent="0.2">
      <c r="B2" s="86"/>
      <c r="C2" s="86"/>
      <c r="F2" s="21"/>
      <c r="H2" s="1" t="s">
        <v>138</v>
      </c>
    </row>
    <row r="3" spans="1:63" s="19" customFormat="1" ht="22.5" customHeight="1" x14ac:dyDescent="0.2">
      <c r="B3" s="86"/>
      <c r="C3" s="86"/>
      <c r="D3" s="141" t="s">
        <v>6</v>
      </c>
      <c r="E3" s="142"/>
      <c r="G3" s="22"/>
      <c r="H3" s="187" t="str">
        <f>IF('6.データ入力'!J6="","",'6.データ入力'!J6)</f>
        <v/>
      </c>
      <c r="I3" s="187"/>
      <c r="J3" s="187"/>
      <c r="K3" s="187"/>
      <c r="L3" s="187"/>
      <c r="M3" s="187"/>
      <c r="N3" s="187"/>
      <c r="O3" s="187"/>
      <c r="P3" s="22"/>
      <c r="W3" s="88"/>
      <c r="X3" s="88"/>
      <c r="Y3" s="88"/>
      <c r="Z3" s="88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9" customFormat="1" ht="22.5" customHeight="1" x14ac:dyDescent="0.2">
      <c r="B4" s="86"/>
      <c r="C4" s="86"/>
      <c r="D4" s="85"/>
      <c r="E4" s="85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s="19" customFormat="1" ht="22.5" customHeight="1" x14ac:dyDescent="0.2">
      <c r="B5" s="86"/>
      <c r="C5" s="86"/>
      <c r="D5" s="1" t="s">
        <v>16</v>
      </c>
      <c r="G5" s="22"/>
      <c r="H5" s="174" t="str">
        <f>IF('6.データ入力'!J7="","",'6.データ入力'!J7)</f>
        <v/>
      </c>
      <c r="I5" s="174"/>
      <c r="J5" s="174"/>
      <c r="K5" s="174"/>
      <c r="L5" s="174"/>
      <c r="M5" s="174"/>
      <c r="N5" s="174"/>
      <c r="O5" s="174"/>
      <c r="P5" s="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19" customFormat="1" ht="22.5" customHeight="1" x14ac:dyDescent="0.2">
      <c r="B6" s="86"/>
      <c r="C6" s="86"/>
      <c r="D6" s="85"/>
      <c r="E6" s="8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19" customFormat="1" ht="22.5" customHeight="1" x14ac:dyDescent="0.2">
      <c r="B7" s="3" t="s">
        <v>139</v>
      </c>
      <c r="C7" s="86"/>
      <c r="E7" s="22"/>
    </row>
    <row r="8" spans="1:63" s="19" customFormat="1" ht="21.6" customHeight="1" x14ac:dyDescent="0.2">
      <c r="B8" s="115" t="s">
        <v>106</v>
      </c>
      <c r="C8" s="115" t="s">
        <v>111</v>
      </c>
      <c r="D8" s="188" t="s">
        <v>23</v>
      </c>
      <c r="E8" s="190"/>
      <c r="F8" s="190"/>
      <c r="G8" s="189"/>
      <c r="H8" s="188" t="s">
        <v>24</v>
      </c>
      <c r="I8" s="190"/>
      <c r="J8" s="190"/>
      <c r="K8" s="190"/>
      <c r="L8" s="190"/>
      <c r="M8" s="190"/>
      <c r="N8" s="190"/>
      <c r="O8" s="189"/>
      <c r="P8" s="170" t="s">
        <v>1</v>
      </c>
      <c r="Q8" s="171"/>
      <c r="R8" s="171"/>
      <c r="S8" s="172"/>
    </row>
    <row r="9" spans="1:63" s="19" customFormat="1" ht="21.6" customHeight="1" x14ac:dyDescent="0.2">
      <c r="A9" s="19">
        <v>1</v>
      </c>
      <c r="B9" s="116"/>
      <c r="C9" s="116"/>
      <c r="D9" s="194"/>
      <c r="E9" s="195"/>
      <c r="F9" s="195"/>
      <c r="G9" s="196"/>
      <c r="H9" s="194"/>
      <c r="I9" s="195"/>
      <c r="J9" s="195"/>
      <c r="K9" s="195"/>
      <c r="L9" s="195"/>
      <c r="M9" s="195"/>
      <c r="N9" s="195"/>
      <c r="O9" s="196"/>
      <c r="P9" s="193"/>
      <c r="Q9" s="190"/>
      <c r="R9" s="190"/>
      <c r="S9" s="189"/>
      <c r="T9" s="117" t="s">
        <v>100</v>
      </c>
    </row>
    <row r="10" spans="1:63" s="19" customFormat="1" ht="21.6" customHeight="1" x14ac:dyDescent="0.2">
      <c r="A10" s="19">
        <v>2</v>
      </c>
      <c r="B10" s="116"/>
      <c r="C10" s="116"/>
      <c r="D10" s="194"/>
      <c r="E10" s="195"/>
      <c r="F10" s="195"/>
      <c r="G10" s="196"/>
      <c r="H10" s="194"/>
      <c r="I10" s="195"/>
      <c r="J10" s="195"/>
      <c r="K10" s="195"/>
      <c r="L10" s="195"/>
      <c r="M10" s="195"/>
      <c r="N10" s="195"/>
      <c r="O10" s="196"/>
      <c r="P10" s="193"/>
      <c r="Q10" s="190"/>
      <c r="R10" s="190"/>
      <c r="S10" s="189"/>
      <c r="T10" s="117"/>
    </row>
    <row r="11" spans="1:63" s="19" customFormat="1" ht="21.6" customHeight="1" x14ac:dyDescent="0.2">
      <c r="A11" s="19">
        <v>3</v>
      </c>
      <c r="B11" s="116"/>
      <c r="C11" s="116"/>
      <c r="D11" s="194"/>
      <c r="E11" s="195"/>
      <c r="F11" s="195"/>
      <c r="G11" s="196"/>
      <c r="H11" s="194"/>
      <c r="I11" s="195"/>
      <c r="J11" s="195"/>
      <c r="K11" s="195"/>
      <c r="L11" s="195"/>
      <c r="M11" s="195"/>
      <c r="N11" s="195"/>
      <c r="O11" s="196"/>
      <c r="P11" s="193"/>
      <c r="Q11" s="190"/>
      <c r="R11" s="190"/>
      <c r="S11" s="189"/>
    </row>
    <row r="12" spans="1:63" s="19" customFormat="1" ht="21.6" customHeight="1" x14ac:dyDescent="0.2">
      <c r="A12" s="19">
        <v>4</v>
      </c>
      <c r="B12" s="116"/>
      <c r="C12" s="116"/>
      <c r="D12" s="194"/>
      <c r="E12" s="195"/>
      <c r="F12" s="195"/>
      <c r="G12" s="196"/>
      <c r="H12" s="194"/>
      <c r="I12" s="195"/>
      <c r="J12" s="195"/>
      <c r="K12" s="195"/>
      <c r="L12" s="195"/>
      <c r="M12" s="195"/>
      <c r="N12" s="195"/>
      <c r="O12" s="196"/>
      <c r="P12" s="193"/>
      <c r="Q12" s="190"/>
      <c r="R12" s="190"/>
      <c r="S12" s="189"/>
    </row>
    <row r="13" spans="1:63" s="19" customFormat="1" ht="21.6" customHeight="1" x14ac:dyDescent="0.2">
      <c r="A13" s="19">
        <v>5</v>
      </c>
      <c r="B13" s="116"/>
      <c r="C13" s="116"/>
      <c r="D13" s="194"/>
      <c r="E13" s="195"/>
      <c r="F13" s="195"/>
      <c r="G13" s="196"/>
      <c r="H13" s="194"/>
      <c r="I13" s="195"/>
      <c r="J13" s="195"/>
      <c r="K13" s="195"/>
      <c r="L13" s="195"/>
      <c r="M13" s="195"/>
      <c r="N13" s="195"/>
      <c r="O13" s="196"/>
      <c r="P13" s="193"/>
      <c r="Q13" s="190"/>
      <c r="R13" s="190"/>
      <c r="S13" s="189"/>
    </row>
    <row r="14" spans="1:63" s="19" customFormat="1" ht="21.6" customHeight="1" x14ac:dyDescent="0.2">
      <c r="A14" s="19">
        <v>6</v>
      </c>
      <c r="B14" s="116"/>
      <c r="C14" s="116"/>
      <c r="D14" s="194"/>
      <c r="E14" s="195"/>
      <c r="F14" s="195"/>
      <c r="G14" s="196"/>
      <c r="H14" s="194"/>
      <c r="I14" s="195"/>
      <c r="J14" s="195"/>
      <c r="K14" s="195"/>
      <c r="L14" s="195"/>
      <c r="M14" s="195"/>
      <c r="N14" s="195"/>
      <c r="O14" s="196"/>
      <c r="P14" s="193"/>
      <c r="Q14" s="190"/>
      <c r="R14" s="190"/>
      <c r="S14" s="189"/>
    </row>
    <row r="15" spans="1:63" s="19" customFormat="1" ht="21.6" customHeight="1" x14ac:dyDescent="0.2">
      <c r="A15" s="19">
        <v>7</v>
      </c>
      <c r="B15" s="116"/>
      <c r="C15" s="116"/>
      <c r="D15" s="194"/>
      <c r="E15" s="195"/>
      <c r="F15" s="195"/>
      <c r="G15" s="196"/>
      <c r="H15" s="194"/>
      <c r="I15" s="195"/>
      <c r="J15" s="195"/>
      <c r="K15" s="195"/>
      <c r="L15" s="195"/>
      <c r="M15" s="195"/>
      <c r="N15" s="195"/>
      <c r="O15" s="196"/>
      <c r="P15" s="193"/>
      <c r="Q15" s="190"/>
      <c r="R15" s="190"/>
      <c r="S15" s="189"/>
    </row>
    <row r="16" spans="1:63" s="19" customFormat="1" ht="21.6" customHeight="1" x14ac:dyDescent="0.2">
      <c r="A16" s="19">
        <v>8</v>
      </c>
      <c r="B16" s="116"/>
      <c r="C16" s="116"/>
      <c r="D16" s="194"/>
      <c r="E16" s="195"/>
      <c r="F16" s="195"/>
      <c r="G16" s="196"/>
      <c r="H16" s="194"/>
      <c r="I16" s="195"/>
      <c r="J16" s="195"/>
      <c r="K16" s="195"/>
      <c r="L16" s="195"/>
      <c r="M16" s="195"/>
      <c r="N16" s="195"/>
      <c r="O16" s="196"/>
      <c r="P16" s="193"/>
      <c r="Q16" s="190"/>
      <c r="R16" s="190"/>
      <c r="S16" s="189"/>
    </row>
    <row r="17" spans="1:19" s="19" customFormat="1" ht="21.6" customHeight="1" x14ac:dyDescent="0.2">
      <c r="A17" s="19">
        <v>9</v>
      </c>
      <c r="B17" s="116"/>
      <c r="C17" s="116"/>
      <c r="D17" s="194"/>
      <c r="E17" s="195"/>
      <c r="F17" s="195"/>
      <c r="G17" s="196"/>
      <c r="H17" s="194"/>
      <c r="I17" s="195"/>
      <c r="J17" s="195"/>
      <c r="K17" s="195"/>
      <c r="L17" s="195"/>
      <c r="M17" s="195"/>
      <c r="N17" s="195"/>
      <c r="O17" s="196"/>
      <c r="P17" s="193"/>
      <c r="Q17" s="190"/>
      <c r="R17" s="190"/>
      <c r="S17" s="189"/>
    </row>
    <row r="18" spans="1:19" s="19" customFormat="1" ht="21.6" customHeight="1" x14ac:dyDescent="0.2">
      <c r="A18" s="19">
        <v>10</v>
      </c>
      <c r="B18" s="116"/>
      <c r="C18" s="116"/>
      <c r="D18" s="194"/>
      <c r="E18" s="195"/>
      <c r="F18" s="195"/>
      <c r="G18" s="196"/>
      <c r="H18" s="194"/>
      <c r="I18" s="195"/>
      <c r="J18" s="195"/>
      <c r="K18" s="195"/>
      <c r="L18" s="195"/>
      <c r="M18" s="195"/>
      <c r="N18" s="195"/>
      <c r="O18" s="196"/>
      <c r="P18" s="193"/>
      <c r="Q18" s="190"/>
      <c r="R18" s="190"/>
      <c r="S18" s="189"/>
    </row>
    <row r="19" spans="1:19" s="19" customFormat="1" ht="21.6" customHeight="1" x14ac:dyDescent="0.2">
      <c r="A19" s="19">
        <v>11</v>
      </c>
      <c r="B19" s="116"/>
      <c r="C19" s="116"/>
      <c r="D19" s="194"/>
      <c r="E19" s="195"/>
      <c r="F19" s="195"/>
      <c r="G19" s="196"/>
      <c r="H19" s="194"/>
      <c r="I19" s="195"/>
      <c r="J19" s="195"/>
      <c r="K19" s="195"/>
      <c r="L19" s="195"/>
      <c r="M19" s="195"/>
      <c r="N19" s="195"/>
      <c r="O19" s="196"/>
      <c r="P19" s="193"/>
      <c r="Q19" s="190"/>
      <c r="R19" s="190"/>
      <c r="S19" s="189"/>
    </row>
    <row r="20" spans="1:19" s="19" customFormat="1" ht="21.6" customHeight="1" x14ac:dyDescent="0.2">
      <c r="A20" s="19">
        <v>12</v>
      </c>
      <c r="B20" s="116"/>
      <c r="C20" s="116"/>
      <c r="D20" s="194"/>
      <c r="E20" s="195"/>
      <c r="F20" s="195"/>
      <c r="G20" s="196"/>
      <c r="H20" s="194"/>
      <c r="I20" s="195"/>
      <c r="J20" s="195"/>
      <c r="K20" s="195"/>
      <c r="L20" s="195"/>
      <c r="M20" s="195"/>
      <c r="N20" s="195"/>
      <c r="O20" s="196"/>
      <c r="P20" s="193"/>
      <c r="Q20" s="190"/>
      <c r="R20" s="190"/>
      <c r="S20" s="189"/>
    </row>
    <row r="21" spans="1:19" s="19" customFormat="1" ht="21.6" customHeight="1" x14ac:dyDescent="0.2">
      <c r="A21" s="19">
        <v>13</v>
      </c>
      <c r="B21" s="116"/>
      <c r="C21" s="116"/>
      <c r="D21" s="194"/>
      <c r="E21" s="195"/>
      <c r="F21" s="195"/>
      <c r="G21" s="196"/>
      <c r="H21" s="194"/>
      <c r="I21" s="195"/>
      <c r="J21" s="195"/>
      <c r="K21" s="195"/>
      <c r="L21" s="195"/>
      <c r="M21" s="195"/>
      <c r="N21" s="195"/>
      <c r="O21" s="196"/>
      <c r="P21" s="193"/>
      <c r="Q21" s="190"/>
      <c r="R21" s="190"/>
      <c r="S21" s="189"/>
    </row>
    <row r="22" spans="1:19" s="19" customFormat="1" ht="21.6" customHeight="1" x14ac:dyDescent="0.2">
      <c r="A22" s="19">
        <v>14</v>
      </c>
      <c r="B22" s="116"/>
      <c r="C22" s="116"/>
      <c r="D22" s="194"/>
      <c r="E22" s="195"/>
      <c r="F22" s="195"/>
      <c r="G22" s="196"/>
      <c r="H22" s="194"/>
      <c r="I22" s="195"/>
      <c r="J22" s="195"/>
      <c r="K22" s="195"/>
      <c r="L22" s="195"/>
      <c r="M22" s="195"/>
      <c r="N22" s="195"/>
      <c r="O22" s="196"/>
      <c r="P22" s="193"/>
      <c r="Q22" s="190"/>
      <c r="R22" s="190"/>
      <c r="S22" s="189"/>
    </row>
    <row r="23" spans="1:19" s="19" customFormat="1" ht="21.6" customHeight="1" x14ac:dyDescent="0.2">
      <c r="A23" s="19">
        <v>15</v>
      </c>
      <c r="B23" s="116"/>
      <c r="C23" s="116"/>
      <c r="D23" s="194"/>
      <c r="E23" s="195"/>
      <c r="F23" s="195"/>
      <c r="G23" s="196"/>
      <c r="H23" s="194"/>
      <c r="I23" s="195"/>
      <c r="J23" s="195"/>
      <c r="K23" s="195"/>
      <c r="L23" s="195"/>
      <c r="M23" s="195"/>
      <c r="N23" s="195"/>
      <c r="O23" s="196"/>
      <c r="P23" s="193"/>
      <c r="Q23" s="190"/>
      <c r="R23" s="190"/>
      <c r="S23" s="189"/>
    </row>
    <row r="24" spans="1:19" s="19" customFormat="1" ht="21.6" customHeight="1" x14ac:dyDescent="0.2">
      <c r="A24" s="19">
        <v>16</v>
      </c>
      <c r="B24" s="116"/>
      <c r="C24" s="116"/>
      <c r="D24" s="194"/>
      <c r="E24" s="195"/>
      <c r="F24" s="195"/>
      <c r="G24" s="196"/>
      <c r="H24" s="194"/>
      <c r="I24" s="195"/>
      <c r="J24" s="195"/>
      <c r="K24" s="195"/>
      <c r="L24" s="195"/>
      <c r="M24" s="195"/>
      <c r="N24" s="195"/>
      <c r="O24" s="196"/>
      <c r="P24" s="193"/>
      <c r="Q24" s="190"/>
      <c r="R24" s="190"/>
      <c r="S24" s="189"/>
    </row>
    <row r="25" spans="1:19" s="19" customFormat="1" ht="21.6" customHeight="1" x14ac:dyDescent="0.2">
      <c r="A25" s="19">
        <v>17</v>
      </c>
      <c r="B25" s="116"/>
      <c r="C25" s="116"/>
      <c r="D25" s="194"/>
      <c r="E25" s="195"/>
      <c r="F25" s="195"/>
      <c r="G25" s="196"/>
      <c r="H25" s="194"/>
      <c r="I25" s="195"/>
      <c r="J25" s="195"/>
      <c r="K25" s="195"/>
      <c r="L25" s="195"/>
      <c r="M25" s="195"/>
      <c r="N25" s="195"/>
      <c r="O25" s="196"/>
      <c r="P25" s="193"/>
      <c r="Q25" s="190"/>
      <c r="R25" s="190"/>
      <c r="S25" s="189"/>
    </row>
    <row r="26" spans="1:19" s="19" customFormat="1" ht="21.6" customHeight="1" x14ac:dyDescent="0.2">
      <c r="A26" s="19">
        <v>18</v>
      </c>
      <c r="B26" s="116"/>
      <c r="C26" s="116"/>
      <c r="D26" s="194"/>
      <c r="E26" s="195"/>
      <c r="F26" s="195"/>
      <c r="G26" s="196"/>
      <c r="H26" s="194"/>
      <c r="I26" s="195"/>
      <c r="J26" s="195"/>
      <c r="K26" s="195"/>
      <c r="L26" s="195"/>
      <c r="M26" s="195"/>
      <c r="N26" s="195"/>
      <c r="O26" s="196"/>
      <c r="P26" s="193"/>
      <c r="Q26" s="190"/>
      <c r="R26" s="190"/>
      <c r="S26" s="189"/>
    </row>
    <row r="27" spans="1:19" s="19" customFormat="1" ht="21.6" customHeight="1" x14ac:dyDescent="0.2">
      <c r="A27" s="19">
        <v>19</v>
      </c>
      <c r="B27" s="116"/>
      <c r="C27" s="116"/>
      <c r="D27" s="194"/>
      <c r="E27" s="195"/>
      <c r="F27" s="195"/>
      <c r="G27" s="196"/>
      <c r="H27" s="194"/>
      <c r="I27" s="195"/>
      <c r="J27" s="195"/>
      <c r="K27" s="195"/>
      <c r="L27" s="195"/>
      <c r="M27" s="195"/>
      <c r="N27" s="195"/>
      <c r="O27" s="196"/>
      <c r="P27" s="193"/>
      <c r="Q27" s="190"/>
      <c r="R27" s="190"/>
      <c r="S27" s="189"/>
    </row>
    <row r="28" spans="1:19" s="19" customFormat="1" ht="21.6" customHeight="1" x14ac:dyDescent="0.2">
      <c r="A28" s="19">
        <v>20</v>
      </c>
      <c r="B28" s="116"/>
      <c r="C28" s="116"/>
      <c r="D28" s="194"/>
      <c r="E28" s="195"/>
      <c r="F28" s="195"/>
      <c r="G28" s="196"/>
      <c r="H28" s="194"/>
      <c r="I28" s="195"/>
      <c r="J28" s="195"/>
      <c r="K28" s="195"/>
      <c r="L28" s="195"/>
      <c r="M28" s="195"/>
      <c r="N28" s="195"/>
      <c r="O28" s="196"/>
      <c r="P28" s="193"/>
      <c r="Q28" s="190"/>
      <c r="R28" s="190"/>
      <c r="S28" s="189"/>
    </row>
    <row r="29" spans="1:19" s="19" customFormat="1" ht="21.6" customHeight="1" x14ac:dyDescent="0.2">
      <c r="A29" s="19">
        <v>21</v>
      </c>
      <c r="B29" s="116"/>
      <c r="C29" s="116"/>
      <c r="D29" s="194"/>
      <c r="E29" s="195"/>
      <c r="F29" s="195"/>
      <c r="G29" s="196"/>
      <c r="H29" s="194"/>
      <c r="I29" s="195"/>
      <c r="J29" s="195"/>
      <c r="K29" s="195"/>
      <c r="L29" s="195"/>
      <c r="M29" s="195"/>
      <c r="N29" s="195"/>
      <c r="O29" s="196"/>
      <c r="P29" s="193"/>
      <c r="Q29" s="190"/>
      <c r="R29" s="190"/>
      <c r="S29" s="189"/>
    </row>
    <row r="30" spans="1:19" s="19" customFormat="1" ht="21.6" customHeight="1" x14ac:dyDescent="0.2">
      <c r="A30" s="19">
        <v>22</v>
      </c>
      <c r="B30" s="116"/>
      <c r="C30" s="116"/>
      <c r="D30" s="194"/>
      <c r="E30" s="195"/>
      <c r="F30" s="195"/>
      <c r="G30" s="196"/>
      <c r="H30" s="194"/>
      <c r="I30" s="195"/>
      <c r="J30" s="195"/>
      <c r="K30" s="195"/>
      <c r="L30" s="195"/>
      <c r="M30" s="195"/>
      <c r="N30" s="195"/>
      <c r="O30" s="196"/>
      <c r="P30" s="193"/>
      <c r="Q30" s="190"/>
      <c r="R30" s="190"/>
      <c r="S30" s="189"/>
    </row>
    <row r="31" spans="1:19" s="19" customFormat="1" ht="21.6" customHeight="1" x14ac:dyDescent="0.2">
      <c r="A31" s="19">
        <v>23</v>
      </c>
      <c r="B31" s="116"/>
      <c r="C31" s="116"/>
      <c r="D31" s="194"/>
      <c r="E31" s="195"/>
      <c r="F31" s="195"/>
      <c r="G31" s="196"/>
      <c r="H31" s="194"/>
      <c r="I31" s="195"/>
      <c r="J31" s="195"/>
      <c r="K31" s="195"/>
      <c r="L31" s="195"/>
      <c r="M31" s="195"/>
      <c r="N31" s="195"/>
      <c r="O31" s="196"/>
      <c r="P31" s="193"/>
      <c r="Q31" s="190"/>
      <c r="R31" s="190"/>
      <c r="S31" s="189"/>
    </row>
    <row r="32" spans="1:19" s="19" customFormat="1" ht="21.6" customHeight="1" x14ac:dyDescent="0.2">
      <c r="A32" s="19">
        <v>24</v>
      </c>
      <c r="B32" s="116"/>
      <c r="C32" s="116"/>
      <c r="D32" s="194"/>
      <c r="E32" s="195"/>
      <c r="F32" s="195"/>
      <c r="G32" s="196"/>
      <c r="H32" s="194"/>
      <c r="I32" s="195"/>
      <c r="J32" s="195"/>
      <c r="K32" s="195"/>
      <c r="L32" s="195"/>
      <c r="M32" s="195"/>
      <c r="N32" s="195"/>
      <c r="O32" s="196"/>
      <c r="P32" s="193"/>
      <c r="Q32" s="190"/>
      <c r="R32" s="190"/>
      <c r="S32" s="189"/>
    </row>
    <row r="33" spans="1:19" s="19" customFormat="1" ht="21.6" customHeight="1" x14ac:dyDescent="0.2">
      <c r="A33" s="19">
        <v>25</v>
      </c>
      <c r="B33" s="116"/>
      <c r="C33" s="116"/>
      <c r="D33" s="194"/>
      <c r="E33" s="195"/>
      <c r="F33" s="195"/>
      <c r="G33" s="196"/>
      <c r="H33" s="194"/>
      <c r="I33" s="195"/>
      <c r="J33" s="195"/>
      <c r="K33" s="195"/>
      <c r="L33" s="195"/>
      <c r="M33" s="195"/>
      <c r="N33" s="195"/>
      <c r="O33" s="196"/>
      <c r="P33" s="193"/>
      <c r="Q33" s="190"/>
      <c r="R33" s="190"/>
      <c r="S33" s="189"/>
    </row>
    <row r="34" spans="1:19" s="19" customFormat="1" ht="21.6" customHeight="1" x14ac:dyDescent="0.2">
      <c r="A34" s="19">
        <v>26</v>
      </c>
      <c r="B34" s="116"/>
      <c r="C34" s="116"/>
      <c r="D34" s="194"/>
      <c r="E34" s="195"/>
      <c r="F34" s="195"/>
      <c r="G34" s="196"/>
      <c r="H34" s="194"/>
      <c r="I34" s="195"/>
      <c r="J34" s="195"/>
      <c r="K34" s="195"/>
      <c r="L34" s="195"/>
      <c r="M34" s="195"/>
      <c r="N34" s="195"/>
      <c r="O34" s="196"/>
      <c r="P34" s="193"/>
      <c r="Q34" s="190"/>
      <c r="R34" s="190"/>
      <c r="S34" s="189"/>
    </row>
    <row r="35" spans="1:19" s="19" customFormat="1" ht="21.6" customHeight="1" x14ac:dyDescent="0.2">
      <c r="A35" s="71" t="s">
        <v>140</v>
      </c>
      <c r="B35" s="86" t="str">
        <f>IF(COUNTA(B9:B34)=0,"",COUNTIF(B9:B34,"○"))</f>
        <v/>
      </c>
      <c r="C35" s="86" t="str">
        <f>IF(COUNTA(C9:C34)=0,"",COUNTIF(C9:C34,"○"))</f>
        <v/>
      </c>
      <c r="D35" s="1" t="s">
        <v>141</v>
      </c>
      <c r="K35" s="86" t="s">
        <v>0</v>
      </c>
      <c r="S35" s="23" t="s">
        <v>33</v>
      </c>
    </row>
    <row r="36" spans="1:19" s="19" customFormat="1" ht="21.6" customHeight="1" x14ac:dyDescent="0.2">
      <c r="B36" s="86" t="s">
        <v>142</v>
      </c>
      <c r="C36" s="86" t="s">
        <v>142</v>
      </c>
      <c r="D36" s="1" t="s">
        <v>143</v>
      </c>
      <c r="E36" s="118"/>
      <c r="F36" s="119"/>
      <c r="G36" s="120"/>
      <c r="H36" s="121"/>
      <c r="I36" s="119"/>
      <c r="J36" s="120"/>
      <c r="K36" s="120"/>
      <c r="L36" s="241"/>
      <c r="M36" s="241"/>
      <c r="N36" s="120"/>
      <c r="O36" s="241"/>
      <c r="P36" s="241"/>
    </row>
    <row r="37" spans="1:19" s="19" customFormat="1" ht="18.75" customHeight="1" x14ac:dyDescent="0.2">
      <c r="B37" s="86"/>
      <c r="C37" s="86"/>
      <c r="D37" s="122"/>
      <c r="E37" s="122"/>
      <c r="F37" s="119"/>
      <c r="G37" s="123"/>
      <c r="H37"/>
      <c r="I37" s="119"/>
      <c r="J37" s="120"/>
      <c r="K37" s="120"/>
      <c r="L37" s="242"/>
      <c r="M37" s="242"/>
      <c r="N37" s="120"/>
      <c r="O37" s="243"/>
      <c r="P37" s="243"/>
      <c r="Q37"/>
      <c r="R37" s="124"/>
    </row>
    <row r="38" spans="1:19" s="19" customFormat="1" ht="18.75" customHeight="1" x14ac:dyDescent="0.2">
      <c r="B38" s="86"/>
      <c r="C38" s="86"/>
    </row>
    <row r="39" spans="1:19" s="19" customFormat="1" ht="18.75" customHeight="1" x14ac:dyDescent="0.2">
      <c r="B39" s="86"/>
      <c r="C39" s="86"/>
    </row>
    <row r="40" spans="1:19" s="19" customFormat="1" ht="18.75" customHeight="1" x14ac:dyDescent="0.2">
      <c r="B40" s="86"/>
      <c r="C40" s="86"/>
      <c r="D40" s="118"/>
      <c r="E40" s="118"/>
      <c r="F40" s="119"/>
      <c r="G40" s="120"/>
      <c r="H40" s="121"/>
      <c r="I40" s="119"/>
      <c r="J40" s="120"/>
      <c r="K40" s="120"/>
      <c r="L40" s="118"/>
      <c r="M40" s="120"/>
      <c r="N40" s="118"/>
      <c r="O40" s="118"/>
      <c r="P40"/>
    </row>
    <row r="41" spans="1:19" s="19" customFormat="1" ht="18.75" customHeight="1" x14ac:dyDescent="0.2">
      <c r="B41" s="86"/>
      <c r="C41" s="86"/>
    </row>
    <row r="42" spans="1:19" s="19" customFormat="1" ht="18.75" customHeight="1" x14ac:dyDescent="0.2">
      <c r="B42" s="86"/>
      <c r="C42" s="86"/>
      <c r="E42" s="120"/>
      <c r="F42" s="119"/>
      <c r="G42" s="120"/>
      <c r="H42" s="120"/>
      <c r="I42" s="119"/>
      <c r="J42" s="120"/>
      <c r="K42" s="120"/>
      <c r="L42" s="120"/>
      <c r="M42" s="120"/>
      <c r="N42" s="122"/>
      <c r="O42"/>
      <c r="P42"/>
    </row>
    <row r="43" spans="1:19" s="19" customFormat="1" ht="18.75" customHeight="1" x14ac:dyDescent="0.2">
      <c r="B43" s="86"/>
      <c r="C43" s="86"/>
    </row>
    <row r="44" spans="1:19" ht="18.75" customHeight="1" x14ac:dyDescent="0.25"/>
    <row r="45" spans="1:19" ht="18.75" customHeight="1" x14ac:dyDescent="0.25"/>
    <row r="46" spans="1:19" ht="18.75" customHeight="1" x14ac:dyDescent="0.25"/>
    <row r="47" spans="1:19" ht="18.75" customHeight="1" x14ac:dyDescent="0.25"/>
    <row r="48" spans="1:19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</sheetData>
  <mergeCells count="88">
    <mergeCell ref="P8:S8"/>
    <mergeCell ref="D3:E3"/>
    <mergeCell ref="H3:O3"/>
    <mergeCell ref="H5:O5"/>
    <mergeCell ref="D8:G8"/>
    <mergeCell ref="H8:O8"/>
    <mergeCell ref="D9:G9"/>
    <mergeCell ref="H9:O9"/>
    <mergeCell ref="P9:S9"/>
    <mergeCell ref="D10:G10"/>
    <mergeCell ref="H10:O10"/>
    <mergeCell ref="P10:S10"/>
    <mergeCell ref="D11:G11"/>
    <mergeCell ref="H11:O11"/>
    <mergeCell ref="P11:S11"/>
    <mergeCell ref="D12:G12"/>
    <mergeCell ref="H12:O12"/>
    <mergeCell ref="P12:S12"/>
    <mergeCell ref="D13:G13"/>
    <mergeCell ref="H13:O13"/>
    <mergeCell ref="P13:S13"/>
    <mergeCell ref="D14:G14"/>
    <mergeCell ref="H14:O14"/>
    <mergeCell ref="P14:S14"/>
    <mergeCell ref="D15:G15"/>
    <mergeCell ref="H15:O15"/>
    <mergeCell ref="P15:S15"/>
    <mergeCell ref="D16:G16"/>
    <mergeCell ref="H16:O16"/>
    <mergeCell ref="P16:S16"/>
    <mergeCell ref="D17:G17"/>
    <mergeCell ref="H17:O17"/>
    <mergeCell ref="P17:S17"/>
    <mergeCell ref="D18:G18"/>
    <mergeCell ref="H18:O18"/>
    <mergeCell ref="P18:S18"/>
    <mergeCell ref="D19:G19"/>
    <mergeCell ref="H19:O19"/>
    <mergeCell ref="P19:S19"/>
    <mergeCell ref="D20:G20"/>
    <mergeCell ref="H20:O20"/>
    <mergeCell ref="P20:S20"/>
    <mergeCell ref="D21:G21"/>
    <mergeCell ref="H21:O21"/>
    <mergeCell ref="P21:S21"/>
    <mergeCell ref="D22:G22"/>
    <mergeCell ref="H22:O22"/>
    <mergeCell ref="P22:S22"/>
    <mergeCell ref="D23:G23"/>
    <mergeCell ref="H23:O23"/>
    <mergeCell ref="P23:S23"/>
    <mergeCell ref="D24:G24"/>
    <mergeCell ref="H24:O24"/>
    <mergeCell ref="P24:S24"/>
    <mergeCell ref="D25:G25"/>
    <mergeCell ref="H25:O25"/>
    <mergeCell ref="P25:S25"/>
    <mergeCell ref="D26:G26"/>
    <mergeCell ref="H26:O26"/>
    <mergeCell ref="P26:S26"/>
    <mergeCell ref="D27:G27"/>
    <mergeCell ref="H27:O27"/>
    <mergeCell ref="P27:S27"/>
    <mergeCell ref="D28:G28"/>
    <mergeCell ref="H28:O28"/>
    <mergeCell ref="P28:S28"/>
    <mergeCell ref="D29:G29"/>
    <mergeCell ref="H29:O29"/>
    <mergeCell ref="P29:S29"/>
    <mergeCell ref="D30:G30"/>
    <mergeCell ref="H30:O30"/>
    <mergeCell ref="P30:S30"/>
    <mergeCell ref="D31:G31"/>
    <mergeCell ref="H31:O31"/>
    <mergeCell ref="P31:S31"/>
    <mergeCell ref="D32:G32"/>
    <mergeCell ref="H32:O32"/>
    <mergeCell ref="P32:S32"/>
    <mergeCell ref="L36:M36"/>
    <mergeCell ref="O36:P36"/>
    <mergeCell ref="L37:M37"/>
    <mergeCell ref="O37:P37"/>
    <mergeCell ref="D33:G33"/>
    <mergeCell ref="H33:O33"/>
    <mergeCell ref="P33:S33"/>
    <mergeCell ref="D34:G34"/>
    <mergeCell ref="H34:O34"/>
    <mergeCell ref="P34:S34"/>
  </mergeCells>
  <phoneticPr fontId="2"/>
  <dataValidations count="2">
    <dataValidation type="list" allowBlank="1" showInputMessage="1" showErrorMessage="1" sqref="B9:C34" xr:uid="{65F9C940-F531-4653-BD81-4E573D090B5E}">
      <formula1>$T$9:$T$10</formula1>
    </dataValidation>
    <dataValidation type="list" allowBlank="1" showInputMessage="1" showErrorMessage="1" sqref="X4:Z6 W4 W6" xr:uid="{1235B392-E7F0-4C13-B10A-5E2960F3AA9A}">
      <formula1>$AV$9:$AV$11</formula1>
    </dataValidation>
  </dataValidations>
  <pageMargins left="0.78740157480314965" right="0.78740157480314965" top="0.98425196850393704" bottom="0.35433070866141736" header="0.51181102362204722" footer="0.23622047244094491"/>
  <pageSetup paperSize="9" orientation="portrait" horizontalDpi="4294967293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M32" sqref="M32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G17" sqref="G17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3.案内</vt:lpstr>
      <vt:lpstr>6.データ入力</vt:lpstr>
      <vt:lpstr>⑨秋申込書</vt:lpstr>
      <vt:lpstr>⑩秋登録選手</vt:lpstr>
      <vt:lpstr>⑩秋登録選手 (2)</vt:lpstr>
      <vt:lpstr>13.④-1保険申込み</vt:lpstr>
      <vt:lpstr>14.④-2保険名簿</vt:lpstr>
      <vt:lpstr>Sheet1</vt:lpstr>
      <vt:lpstr>Sheet2</vt:lpstr>
      <vt:lpstr>Sheet3</vt:lpstr>
      <vt:lpstr>'13.④-1保険申込み'!Print_Area</vt:lpstr>
      <vt:lpstr>'14.④-2保険名簿'!Print_Area</vt:lpstr>
      <vt:lpstr>⑨秋申込書!Print_Area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TSUKAMOTO08</dc:creator>
  <cp:lastModifiedBy>塚本惣太郎</cp:lastModifiedBy>
  <cp:lastPrinted>2020-07-23T12:18:46Z</cp:lastPrinted>
  <dcterms:created xsi:type="dcterms:W3CDTF">1997-01-08T22:48:59Z</dcterms:created>
  <dcterms:modified xsi:type="dcterms:W3CDTF">2020-07-25T10:58:20Z</dcterms:modified>
</cp:coreProperties>
</file>